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075" windowHeight="10755"/>
  </bookViews>
  <sheets>
    <sheet name="別表" sheetId="1" r:id="rId1"/>
  </sheets>
  <definedNames>
    <definedName name="_xlnm.Print_Area" localSheetId="0">別表!$N$1:$U$25</definedName>
  </definedNames>
  <calcPr calcId="145621"/>
</workbook>
</file>

<file path=xl/calcChain.xml><?xml version="1.0" encoding="utf-8"?>
<calcChain xmlns="http://schemas.openxmlformats.org/spreadsheetml/2006/main">
  <c r="G80" i="1" l="1"/>
  <c r="G75" i="1"/>
  <c r="G69" i="1"/>
  <c r="G70" i="1" s="1"/>
  <c r="G68" i="1"/>
  <c r="G12" i="1"/>
  <c r="G22" i="1" s="1"/>
  <c r="U10" i="1"/>
  <c r="P6" i="1"/>
  <c r="O6" i="1"/>
  <c r="G4" i="1"/>
  <c r="O8" i="1" s="1"/>
  <c r="G3" i="1"/>
  <c r="O7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G23" i="1" l="1"/>
  <c r="Q6" i="1"/>
  <c r="G32" i="1"/>
  <c r="G13" i="1"/>
  <c r="G5" i="1"/>
  <c r="O9" i="1" l="1"/>
  <c r="G6" i="1"/>
  <c r="Q7" i="1"/>
  <c r="G24" i="1"/>
  <c r="P7" i="1"/>
  <c r="G14" i="1"/>
  <c r="G42" i="1"/>
  <c r="G33" i="1"/>
  <c r="R6" i="1"/>
  <c r="P8" i="1" l="1"/>
  <c r="G15" i="1"/>
  <c r="O10" i="1"/>
  <c r="G7" i="1"/>
  <c r="G34" i="1"/>
  <c r="R7" i="1"/>
  <c r="G25" i="1"/>
  <c r="Q8" i="1"/>
  <c r="S6" i="1"/>
  <c r="G43" i="1"/>
  <c r="G52" i="1"/>
  <c r="S7" i="1" l="1"/>
  <c r="G44" i="1"/>
  <c r="G16" i="1"/>
  <c r="P9" i="1"/>
  <c r="G35" i="1"/>
  <c r="R8" i="1"/>
  <c r="G8" i="1"/>
  <c r="O11" i="1"/>
  <c r="G62" i="1"/>
  <c r="T6" i="1"/>
  <c r="G53" i="1"/>
  <c r="Q9" i="1"/>
  <c r="G26" i="1"/>
  <c r="S8" i="1" l="1"/>
  <c r="G45" i="1"/>
  <c r="G27" i="1"/>
  <c r="Q10" i="1"/>
  <c r="U6" i="1"/>
  <c r="G63" i="1"/>
  <c r="R9" i="1"/>
  <c r="G36" i="1"/>
  <c r="G54" i="1"/>
  <c r="T7" i="1"/>
  <c r="G9" i="1"/>
  <c r="O12" i="1"/>
  <c r="G17" i="1"/>
  <c r="P10" i="1"/>
  <c r="G64" i="1" l="1"/>
  <c r="U7" i="1"/>
  <c r="G46" i="1"/>
  <c r="S9" i="1"/>
  <c r="P11" i="1"/>
  <c r="G18" i="1"/>
  <c r="G55" i="1"/>
  <c r="T8" i="1"/>
  <c r="G37" i="1"/>
  <c r="R10" i="1"/>
  <c r="G10" i="1"/>
  <c r="O13" i="1"/>
  <c r="Q11" i="1"/>
  <c r="G28" i="1"/>
  <c r="G29" i="1" l="1"/>
  <c r="Q12" i="1"/>
  <c r="G19" i="1"/>
  <c r="P12" i="1"/>
  <c r="G38" i="1"/>
  <c r="R11" i="1"/>
  <c r="G65" i="1"/>
  <c r="U9" i="1" s="1"/>
  <c r="U8" i="1"/>
  <c r="O14" i="1"/>
  <c r="G11" i="1"/>
  <c r="O15" i="1" s="1"/>
  <c r="G56" i="1"/>
  <c r="T9" i="1"/>
  <c r="S10" i="1"/>
  <c r="G47" i="1"/>
  <c r="G39" i="1" l="1"/>
  <c r="R12" i="1"/>
  <c r="Q13" i="1"/>
  <c r="G30" i="1"/>
  <c r="G57" i="1"/>
  <c r="T10" i="1"/>
  <c r="P13" i="1"/>
  <c r="G20" i="1"/>
  <c r="S11" i="1"/>
  <c r="G48" i="1"/>
  <c r="G49" i="1" l="1"/>
  <c r="S12" i="1"/>
  <c r="G58" i="1"/>
  <c r="T11" i="1"/>
  <c r="G40" i="1"/>
  <c r="R13" i="1"/>
  <c r="G21" i="1"/>
  <c r="P15" i="1" s="1"/>
  <c r="P14" i="1"/>
  <c r="G31" i="1"/>
  <c r="Q15" i="1" s="1"/>
  <c r="Q14" i="1"/>
  <c r="T12" i="1" l="1"/>
  <c r="G59" i="1"/>
  <c r="G41" i="1"/>
  <c r="R15" i="1" s="1"/>
  <c r="R14" i="1"/>
  <c r="G50" i="1"/>
  <c r="S13" i="1"/>
  <c r="T13" i="1" l="1"/>
  <c r="G60" i="1"/>
  <c r="G51" i="1"/>
  <c r="S15" i="1" s="1"/>
  <c r="S14" i="1"/>
  <c r="T14" i="1" l="1"/>
  <c r="G61" i="1"/>
  <c r="T15" i="1" s="1"/>
</calcChain>
</file>

<file path=xl/sharedStrings.xml><?xml version="1.0" encoding="utf-8"?>
<sst xmlns="http://schemas.openxmlformats.org/spreadsheetml/2006/main" count="127" uniqueCount="124">
  <si>
    <t>経験年数</t>
    <rPh sb="0" eb="2">
      <t>ケイケン</t>
    </rPh>
    <rPh sb="2" eb="4">
      <t>ネンスウ</t>
    </rPh>
    <phoneticPr fontId="2"/>
  </si>
  <si>
    <t>経験年数給</t>
    <rPh sb="0" eb="2">
      <t>ケイケン</t>
    </rPh>
    <rPh sb="2" eb="4">
      <t>ネンスウ</t>
    </rPh>
    <rPh sb="4" eb="5">
      <t>キュウ</t>
    </rPh>
    <phoneticPr fontId="2"/>
  </si>
  <si>
    <t>ピッチ</t>
    <phoneticPr fontId="2"/>
  </si>
  <si>
    <t>スキル
等級</t>
    <rPh sb="4" eb="6">
      <t>トウキュウ</t>
    </rPh>
    <phoneticPr fontId="2"/>
  </si>
  <si>
    <t>スキル名称</t>
    <rPh sb="3" eb="5">
      <t>メイショウ</t>
    </rPh>
    <phoneticPr fontId="2"/>
  </si>
  <si>
    <t>スキル給</t>
    <rPh sb="3" eb="4">
      <t>キュウ</t>
    </rPh>
    <phoneticPr fontId="2"/>
  </si>
  <si>
    <t>資格
区分</t>
    <rPh sb="0" eb="2">
      <t>シカク</t>
    </rPh>
    <rPh sb="3" eb="5">
      <t>クブン</t>
    </rPh>
    <phoneticPr fontId="2"/>
  </si>
  <si>
    <t>対象資格</t>
    <rPh sb="0" eb="2">
      <t>タイショウ</t>
    </rPh>
    <rPh sb="2" eb="4">
      <t>シカク</t>
    </rPh>
    <phoneticPr fontId="2"/>
  </si>
  <si>
    <t>資格手当</t>
    <rPh sb="0" eb="2">
      <t>シカク</t>
    </rPh>
    <rPh sb="2" eb="4">
      <t>テアテ</t>
    </rPh>
    <phoneticPr fontId="2"/>
  </si>
  <si>
    <t>スキル給表</t>
    <rPh sb="3" eb="4">
      <t>キュウ</t>
    </rPh>
    <rPh sb="4" eb="5">
      <t>ヒョウ</t>
    </rPh>
    <phoneticPr fontId="2"/>
  </si>
  <si>
    <t>研修生1</t>
    <rPh sb="0" eb="3">
      <t>ケンシュウセイ</t>
    </rPh>
    <phoneticPr fontId="2"/>
  </si>
  <si>
    <t>看護師</t>
    <rPh sb="0" eb="3">
      <t>カンゴシ</t>
    </rPh>
    <phoneticPr fontId="2"/>
  </si>
  <si>
    <t>等級</t>
  </si>
  <si>
    <t>研修生2</t>
    <rPh sb="0" eb="3">
      <t>ケンシュウセイ</t>
    </rPh>
    <phoneticPr fontId="2"/>
  </si>
  <si>
    <t>准看護士</t>
    <rPh sb="0" eb="1">
      <t>ジュン</t>
    </rPh>
    <rPh sb="1" eb="4">
      <t>カンゴシ</t>
    </rPh>
    <phoneticPr fontId="2"/>
  </si>
  <si>
    <t>職層</t>
  </si>
  <si>
    <t>補助業務層</t>
  </si>
  <si>
    <t>初級層</t>
  </si>
  <si>
    <t>中級層</t>
  </si>
  <si>
    <t>上級層</t>
    <rPh sb="0" eb="2">
      <t>ジョウキュウ</t>
    </rPh>
    <rPh sb="2" eb="3">
      <t>ソウ</t>
    </rPh>
    <phoneticPr fontId="2"/>
  </si>
  <si>
    <t>監督層</t>
    <rPh sb="0" eb="2">
      <t>カントク</t>
    </rPh>
    <rPh sb="2" eb="3">
      <t>ソウ</t>
    </rPh>
    <phoneticPr fontId="2"/>
  </si>
  <si>
    <t>研修生3</t>
    <rPh sb="0" eb="3">
      <t>ケンシュウセイ</t>
    </rPh>
    <phoneticPr fontId="2"/>
  </si>
  <si>
    <t>理学療法士</t>
    <rPh sb="0" eb="2">
      <t>リガク</t>
    </rPh>
    <rPh sb="2" eb="5">
      <t>リョウホウシ</t>
    </rPh>
    <phoneticPr fontId="2"/>
  </si>
  <si>
    <t>号　　職位</t>
    <rPh sb="0" eb="1">
      <t>ゴウ</t>
    </rPh>
    <phoneticPr fontId="2"/>
  </si>
  <si>
    <t>研修生</t>
    <rPh sb="0" eb="3">
      <t>ケンシュウセイ</t>
    </rPh>
    <phoneticPr fontId="2"/>
  </si>
  <si>
    <t>一般職</t>
    <rPh sb="0" eb="2">
      <t>イッパン</t>
    </rPh>
    <rPh sb="2" eb="3">
      <t>ショク</t>
    </rPh>
    <phoneticPr fontId="2"/>
  </si>
  <si>
    <t>上級一般職</t>
    <rPh sb="0" eb="2">
      <t>ジョウキュウ</t>
    </rPh>
    <rPh sb="2" eb="5">
      <t>イッパンショク</t>
    </rPh>
    <phoneticPr fontId="2"/>
  </si>
  <si>
    <t>主任</t>
    <rPh sb="0" eb="2">
      <t>シュニン</t>
    </rPh>
    <phoneticPr fontId="2"/>
  </si>
  <si>
    <t>管理者／施設長</t>
    <rPh sb="0" eb="3">
      <t>カンリシャ</t>
    </rPh>
    <rPh sb="4" eb="7">
      <t>シセツチョウ</t>
    </rPh>
    <phoneticPr fontId="2"/>
  </si>
  <si>
    <t>統括部長／エリア長</t>
    <rPh sb="0" eb="2">
      <t>トウカツ</t>
    </rPh>
    <rPh sb="2" eb="4">
      <t>ブチョウ</t>
    </rPh>
    <rPh sb="8" eb="9">
      <t>チョウ</t>
    </rPh>
    <phoneticPr fontId="2"/>
  </si>
  <si>
    <t>取締役</t>
    <rPh sb="0" eb="3">
      <t>トリシマリヤク</t>
    </rPh>
    <phoneticPr fontId="2"/>
  </si>
  <si>
    <t>研修生4</t>
    <rPh sb="0" eb="3">
      <t>ケンシュウセイ</t>
    </rPh>
    <phoneticPr fontId="2"/>
  </si>
  <si>
    <t>作業療法士</t>
    <rPh sb="0" eb="2">
      <t>サギョウ</t>
    </rPh>
    <rPh sb="2" eb="5">
      <t>リョウホウシ</t>
    </rPh>
    <phoneticPr fontId="2"/>
  </si>
  <si>
    <t>研修生5</t>
    <rPh sb="0" eb="3">
      <t>ケンシュウセイ</t>
    </rPh>
    <phoneticPr fontId="2"/>
  </si>
  <si>
    <t>介護支援専門員</t>
    <rPh sb="0" eb="2">
      <t>カイゴ</t>
    </rPh>
    <rPh sb="2" eb="4">
      <t>シエン</t>
    </rPh>
    <rPh sb="4" eb="7">
      <t>センモンイン</t>
    </rPh>
    <phoneticPr fontId="2"/>
  </si>
  <si>
    <t>研修生6</t>
    <rPh sb="0" eb="3">
      <t>ケンシュウセイ</t>
    </rPh>
    <phoneticPr fontId="2"/>
  </si>
  <si>
    <t>介護福祉士</t>
    <rPh sb="0" eb="5">
      <t>カイゴフクシシ</t>
    </rPh>
    <phoneticPr fontId="2"/>
  </si>
  <si>
    <t>研修生7</t>
    <rPh sb="0" eb="3">
      <t>ケンシュウセイ</t>
    </rPh>
    <phoneticPr fontId="2"/>
  </si>
  <si>
    <t>社会福祉士</t>
  </si>
  <si>
    <t>研修生8</t>
    <rPh sb="0" eb="3">
      <t>ケンシュウセイ</t>
    </rPh>
    <phoneticPr fontId="2"/>
  </si>
  <si>
    <t>ホームヘルパー1級</t>
    <rPh sb="8" eb="9">
      <t>キュウ</t>
    </rPh>
    <phoneticPr fontId="2"/>
  </si>
  <si>
    <t>研修生9</t>
    <rPh sb="0" eb="3">
      <t>ケンシュウセイ</t>
    </rPh>
    <phoneticPr fontId="2"/>
  </si>
  <si>
    <t>認知症介護指導者研修</t>
    <rPh sb="0" eb="3">
      <t>ニンチショウ</t>
    </rPh>
    <rPh sb="3" eb="5">
      <t>カイゴ</t>
    </rPh>
    <rPh sb="5" eb="8">
      <t>シドウシャ</t>
    </rPh>
    <rPh sb="8" eb="10">
      <t>ケンシュウ</t>
    </rPh>
    <phoneticPr fontId="2"/>
  </si>
  <si>
    <t>研修生10</t>
    <rPh sb="0" eb="3">
      <t>ケンシュウセイ</t>
    </rPh>
    <phoneticPr fontId="2"/>
  </si>
  <si>
    <t>認知症介護実践者研修</t>
    <rPh sb="0" eb="3">
      <t>ニンチショウ</t>
    </rPh>
    <rPh sb="3" eb="5">
      <t>カイゴ</t>
    </rPh>
    <rPh sb="5" eb="7">
      <t>ジッセン</t>
    </rPh>
    <rPh sb="7" eb="8">
      <t>シャ</t>
    </rPh>
    <rPh sb="8" eb="10">
      <t>ケンシュウ</t>
    </rPh>
    <phoneticPr fontId="2"/>
  </si>
  <si>
    <t>一般職1</t>
    <rPh sb="0" eb="3">
      <t>イッパンショク</t>
    </rPh>
    <phoneticPr fontId="2"/>
  </si>
  <si>
    <t>認知症介護リーダー研修</t>
    <rPh sb="0" eb="3">
      <t>ニンチショウ</t>
    </rPh>
    <rPh sb="3" eb="5">
      <t>カイゴ</t>
    </rPh>
    <rPh sb="9" eb="11">
      <t>ケンシュウ</t>
    </rPh>
    <phoneticPr fontId="2"/>
  </si>
  <si>
    <t>一般職2</t>
    <rPh sb="0" eb="3">
      <t>イッパンショク</t>
    </rPh>
    <phoneticPr fontId="2"/>
  </si>
  <si>
    <t>一般職3</t>
    <rPh sb="0" eb="3">
      <t>イッパンショク</t>
    </rPh>
    <phoneticPr fontId="2"/>
  </si>
  <si>
    <t>一般職4</t>
    <rPh sb="0" eb="3">
      <t>イッパンショク</t>
    </rPh>
    <phoneticPr fontId="2"/>
  </si>
  <si>
    <t>一般職5</t>
    <rPh sb="0" eb="3">
      <t>イッパンショク</t>
    </rPh>
    <phoneticPr fontId="2"/>
  </si>
  <si>
    <t>一般職6</t>
    <rPh sb="0" eb="3">
      <t>イッパンショク</t>
    </rPh>
    <phoneticPr fontId="2"/>
  </si>
  <si>
    <t>一般職7</t>
    <rPh sb="0" eb="3">
      <t>イッパンショク</t>
    </rPh>
    <phoneticPr fontId="2"/>
  </si>
  <si>
    <t>一般職8</t>
    <rPh sb="0" eb="3">
      <t>イッパンショク</t>
    </rPh>
    <phoneticPr fontId="2"/>
  </si>
  <si>
    <t>一般職9</t>
    <rPh sb="0" eb="3">
      <t>イッパンショク</t>
    </rPh>
    <phoneticPr fontId="2"/>
  </si>
  <si>
    <t>通勤区分</t>
    <rPh sb="0" eb="2">
      <t>ツウキン</t>
    </rPh>
    <rPh sb="2" eb="4">
      <t>クブン</t>
    </rPh>
    <phoneticPr fontId="2"/>
  </si>
  <si>
    <t>通勤手当</t>
    <rPh sb="0" eb="2">
      <t>ツウキン</t>
    </rPh>
    <rPh sb="2" eb="4">
      <t>テアテ</t>
    </rPh>
    <phoneticPr fontId="2"/>
  </si>
  <si>
    <t>一般職10</t>
    <rPh sb="0" eb="3">
      <t>イッパンショク</t>
    </rPh>
    <phoneticPr fontId="2"/>
  </si>
  <si>
    <t>2ｋｍ未満</t>
    <rPh sb="3" eb="5">
      <t>ミマン</t>
    </rPh>
    <phoneticPr fontId="2"/>
  </si>
  <si>
    <t>上級一般1</t>
    <rPh sb="0" eb="2">
      <t>ジョウキュウ</t>
    </rPh>
    <phoneticPr fontId="2"/>
  </si>
  <si>
    <t>2ｋｍ以上10ｋｍ未満</t>
    <rPh sb="3" eb="5">
      <t>イジョウ</t>
    </rPh>
    <rPh sb="9" eb="11">
      <t>ミマン</t>
    </rPh>
    <phoneticPr fontId="2"/>
  </si>
  <si>
    <t>上級一般2</t>
    <rPh sb="0" eb="2">
      <t>ジョウキュウ</t>
    </rPh>
    <phoneticPr fontId="2"/>
  </si>
  <si>
    <t>10ｋｍ以上15ｋｍ未満</t>
    <rPh sb="4" eb="6">
      <t>イジョウ</t>
    </rPh>
    <rPh sb="10" eb="12">
      <t>ミマン</t>
    </rPh>
    <phoneticPr fontId="2"/>
  </si>
  <si>
    <t>上級一般3</t>
    <rPh sb="0" eb="2">
      <t>ジョウキュウ</t>
    </rPh>
    <phoneticPr fontId="2"/>
  </si>
  <si>
    <t>15ｋｍ以上</t>
    <rPh sb="4" eb="6">
      <t>イジョウ</t>
    </rPh>
    <phoneticPr fontId="2"/>
  </si>
  <si>
    <t>上級一般4</t>
    <rPh sb="0" eb="2">
      <t>ジョウキュウ</t>
    </rPh>
    <phoneticPr fontId="2"/>
  </si>
  <si>
    <t>自転車（２ｋｍ以上）</t>
    <rPh sb="0" eb="3">
      <t>ジテンシャ</t>
    </rPh>
    <rPh sb="7" eb="9">
      <t>イジョウ</t>
    </rPh>
    <phoneticPr fontId="2"/>
  </si>
  <si>
    <t>上級一般5</t>
    <rPh sb="0" eb="2">
      <t>ジョウキュウ</t>
    </rPh>
    <phoneticPr fontId="2"/>
  </si>
  <si>
    <t>上級一般6</t>
    <rPh sb="0" eb="2">
      <t>ジョウキュウ</t>
    </rPh>
    <phoneticPr fontId="2"/>
  </si>
  <si>
    <t>上級一般7</t>
    <rPh sb="0" eb="2">
      <t>ジョウキュウ</t>
    </rPh>
    <phoneticPr fontId="2"/>
  </si>
  <si>
    <t>上級一般8</t>
    <rPh sb="0" eb="2">
      <t>ジョウキュウ</t>
    </rPh>
    <phoneticPr fontId="2"/>
  </si>
  <si>
    <t>役職区分</t>
    <rPh sb="0" eb="2">
      <t>ヤクショク</t>
    </rPh>
    <rPh sb="2" eb="4">
      <t>クブン</t>
    </rPh>
    <phoneticPr fontId="2"/>
  </si>
  <si>
    <t>役職手当</t>
    <rPh sb="0" eb="2">
      <t>ヤクショク</t>
    </rPh>
    <rPh sb="2" eb="4">
      <t>テアテ</t>
    </rPh>
    <phoneticPr fontId="2"/>
  </si>
  <si>
    <t>上級一般9</t>
    <rPh sb="0" eb="2">
      <t>ジョウキュウ</t>
    </rPh>
    <phoneticPr fontId="2"/>
  </si>
  <si>
    <t>生活相談員</t>
    <rPh sb="0" eb="2">
      <t>セイカツ</t>
    </rPh>
    <rPh sb="2" eb="5">
      <t>ソウダンイン</t>
    </rPh>
    <phoneticPr fontId="2"/>
  </si>
  <si>
    <t>上級一般10</t>
    <rPh sb="0" eb="2">
      <t>ジョウキュウ</t>
    </rPh>
    <phoneticPr fontId="2"/>
  </si>
  <si>
    <t>副管理者</t>
    <rPh sb="0" eb="1">
      <t>フク</t>
    </rPh>
    <rPh sb="1" eb="4">
      <t>カンリシャ</t>
    </rPh>
    <phoneticPr fontId="2"/>
  </si>
  <si>
    <t>主任1</t>
    <rPh sb="0" eb="2">
      <t>シュニン</t>
    </rPh>
    <phoneticPr fontId="2"/>
  </si>
  <si>
    <t>管理者</t>
    <rPh sb="0" eb="3">
      <t>カンリシャ</t>
    </rPh>
    <phoneticPr fontId="2"/>
  </si>
  <si>
    <t>主任2</t>
    <rPh sb="0" eb="2">
      <t>シュニン</t>
    </rPh>
    <phoneticPr fontId="2"/>
  </si>
  <si>
    <t>統括部長</t>
    <rPh sb="0" eb="2">
      <t>トウカツ</t>
    </rPh>
    <rPh sb="2" eb="4">
      <t>ブチョウ</t>
    </rPh>
    <phoneticPr fontId="2"/>
  </si>
  <si>
    <t>主任3</t>
    <rPh sb="0" eb="2">
      <t>シュニン</t>
    </rPh>
    <phoneticPr fontId="2"/>
  </si>
  <si>
    <t>主任4</t>
    <rPh sb="0" eb="2">
      <t>シュニン</t>
    </rPh>
    <phoneticPr fontId="2"/>
  </si>
  <si>
    <t>主任5</t>
    <rPh sb="0" eb="2">
      <t>シュニン</t>
    </rPh>
    <phoneticPr fontId="2"/>
  </si>
  <si>
    <t>主任6</t>
    <rPh sb="0" eb="2">
      <t>シュニン</t>
    </rPh>
    <phoneticPr fontId="2"/>
  </si>
  <si>
    <t>主任7</t>
    <rPh sb="0" eb="2">
      <t>シュニン</t>
    </rPh>
    <phoneticPr fontId="2"/>
  </si>
  <si>
    <t>主任8</t>
    <rPh sb="0" eb="2">
      <t>シュニン</t>
    </rPh>
    <phoneticPr fontId="2"/>
  </si>
  <si>
    <t>主任9</t>
    <rPh sb="0" eb="2">
      <t>シュニン</t>
    </rPh>
    <phoneticPr fontId="2"/>
  </si>
  <si>
    <t>主任10</t>
    <rPh sb="0" eb="2">
      <t>シュニン</t>
    </rPh>
    <phoneticPr fontId="2"/>
  </si>
  <si>
    <t>管理者／施設長1</t>
    <rPh sb="0" eb="3">
      <t>カンリシャ</t>
    </rPh>
    <rPh sb="4" eb="7">
      <t>シセツチョウ</t>
    </rPh>
    <phoneticPr fontId="2"/>
  </si>
  <si>
    <t>管理者／施設長2</t>
    <rPh sb="0" eb="3">
      <t>カンリシャ</t>
    </rPh>
    <rPh sb="4" eb="7">
      <t>シセツチョウ</t>
    </rPh>
    <phoneticPr fontId="2"/>
  </si>
  <si>
    <t>管理者／施設長3</t>
    <rPh sb="0" eb="3">
      <t>カンリシャ</t>
    </rPh>
    <rPh sb="4" eb="7">
      <t>シセツチョウ</t>
    </rPh>
    <phoneticPr fontId="2"/>
  </si>
  <si>
    <t>管理者／施設長4</t>
    <rPh sb="0" eb="3">
      <t>カンリシャ</t>
    </rPh>
    <rPh sb="4" eb="7">
      <t>シセツチョウ</t>
    </rPh>
    <phoneticPr fontId="2"/>
  </si>
  <si>
    <t>管理者／施設長5</t>
    <rPh sb="0" eb="3">
      <t>カンリシャ</t>
    </rPh>
    <rPh sb="4" eb="7">
      <t>シセツチョウ</t>
    </rPh>
    <phoneticPr fontId="2"/>
  </si>
  <si>
    <t>管理者／施設長6</t>
    <rPh sb="0" eb="3">
      <t>カンリシャ</t>
    </rPh>
    <rPh sb="4" eb="7">
      <t>シセツチョウ</t>
    </rPh>
    <phoneticPr fontId="2"/>
  </si>
  <si>
    <t>管理者／施設長7</t>
    <rPh sb="0" eb="3">
      <t>カンリシャ</t>
    </rPh>
    <rPh sb="4" eb="7">
      <t>シセツチョウ</t>
    </rPh>
    <phoneticPr fontId="2"/>
  </si>
  <si>
    <t>管理者／施設長8</t>
    <rPh sb="0" eb="3">
      <t>カンリシャ</t>
    </rPh>
    <rPh sb="4" eb="7">
      <t>シセツチョウ</t>
    </rPh>
    <phoneticPr fontId="2"/>
  </si>
  <si>
    <t>管理者／施設長9</t>
    <rPh sb="0" eb="3">
      <t>カンリシャ</t>
    </rPh>
    <rPh sb="4" eb="7">
      <t>シセツチョウ</t>
    </rPh>
    <phoneticPr fontId="2"/>
  </si>
  <si>
    <t>管理者／施設長10</t>
    <rPh sb="0" eb="3">
      <t>カンリシャ</t>
    </rPh>
    <rPh sb="4" eb="7">
      <t>シセツチョウ</t>
    </rPh>
    <phoneticPr fontId="2"/>
  </si>
  <si>
    <t>統括部長／エリア長１</t>
    <rPh sb="0" eb="2">
      <t>トウカツ</t>
    </rPh>
    <rPh sb="2" eb="4">
      <t>ブチョウ</t>
    </rPh>
    <rPh sb="8" eb="9">
      <t>チョウ</t>
    </rPh>
    <phoneticPr fontId="2"/>
  </si>
  <si>
    <t>統括部長／エリア長２</t>
    <rPh sb="0" eb="2">
      <t>トウカツ</t>
    </rPh>
    <rPh sb="2" eb="4">
      <t>ブチョウ</t>
    </rPh>
    <rPh sb="8" eb="9">
      <t>チョウ</t>
    </rPh>
    <phoneticPr fontId="2"/>
  </si>
  <si>
    <t>統括部長／エリア長３</t>
    <rPh sb="0" eb="2">
      <t>トウカツ</t>
    </rPh>
    <rPh sb="2" eb="4">
      <t>ブチョウ</t>
    </rPh>
    <rPh sb="8" eb="9">
      <t>チョウ</t>
    </rPh>
    <phoneticPr fontId="2"/>
  </si>
  <si>
    <t>統括部長／エリア長４</t>
    <rPh sb="0" eb="2">
      <t>トウカツ</t>
    </rPh>
    <rPh sb="2" eb="4">
      <t>ブチョウ</t>
    </rPh>
    <rPh sb="8" eb="9">
      <t>チョウ</t>
    </rPh>
    <phoneticPr fontId="2"/>
  </si>
  <si>
    <t>統括部長／エリア長５</t>
    <rPh sb="0" eb="2">
      <t>トウカツ</t>
    </rPh>
    <rPh sb="2" eb="4">
      <t>ブチョウ</t>
    </rPh>
    <rPh sb="8" eb="9">
      <t>チョウ</t>
    </rPh>
    <phoneticPr fontId="2"/>
  </si>
  <si>
    <t>統括部長／エリア長６</t>
    <rPh sb="0" eb="2">
      <t>トウカツ</t>
    </rPh>
    <rPh sb="2" eb="4">
      <t>ブチョウ</t>
    </rPh>
    <rPh sb="8" eb="9">
      <t>チョウ</t>
    </rPh>
    <phoneticPr fontId="2"/>
  </si>
  <si>
    <t>統括部長／エリア長７</t>
    <rPh sb="0" eb="2">
      <t>トウカツ</t>
    </rPh>
    <rPh sb="2" eb="4">
      <t>ブチョウ</t>
    </rPh>
    <rPh sb="8" eb="9">
      <t>チョウ</t>
    </rPh>
    <phoneticPr fontId="2"/>
  </si>
  <si>
    <t>統括部長／エリア長８</t>
    <rPh sb="0" eb="2">
      <t>トウカツ</t>
    </rPh>
    <rPh sb="2" eb="4">
      <t>ブチョウ</t>
    </rPh>
    <rPh sb="8" eb="9">
      <t>チョウ</t>
    </rPh>
    <phoneticPr fontId="2"/>
  </si>
  <si>
    <t>統括部長／エリア長９</t>
    <rPh sb="0" eb="2">
      <t>トウカツ</t>
    </rPh>
    <rPh sb="2" eb="4">
      <t>ブチョウ</t>
    </rPh>
    <rPh sb="8" eb="9">
      <t>チョウ</t>
    </rPh>
    <phoneticPr fontId="2"/>
  </si>
  <si>
    <t>統括部長／エリア長１０</t>
    <rPh sb="0" eb="2">
      <t>トウカツ</t>
    </rPh>
    <rPh sb="2" eb="4">
      <t>ブチョウ</t>
    </rPh>
    <rPh sb="8" eb="9">
      <t>チョウ</t>
    </rPh>
    <phoneticPr fontId="2"/>
  </si>
  <si>
    <t>取締役／本部長１</t>
    <rPh sb="0" eb="3">
      <t>トリシマリヤク</t>
    </rPh>
    <rPh sb="4" eb="7">
      <t>ホンブチョウ</t>
    </rPh>
    <phoneticPr fontId="2"/>
  </si>
  <si>
    <t>取締役／本部長２</t>
    <rPh sb="0" eb="3">
      <t>トリシマリヤク</t>
    </rPh>
    <rPh sb="4" eb="7">
      <t>ホンブチョウ</t>
    </rPh>
    <phoneticPr fontId="2"/>
  </si>
  <si>
    <t>取締役／本部長３</t>
    <rPh sb="0" eb="3">
      <t>トリシマリヤク</t>
    </rPh>
    <rPh sb="4" eb="7">
      <t>ホンブチョウ</t>
    </rPh>
    <phoneticPr fontId="2"/>
  </si>
  <si>
    <t>取締役／本部長４</t>
    <rPh sb="0" eb="3">
      <t>トリシマリヤク</t>
    </rPh>
    <rPh sb="4" eb="7">
      <t>ホンブチョウ</t>
    </rPh>
    <phoneticPr fontId="2"/>
  </si>
  <si>
    <t>介護職パート</t>
    <rPh sb="0" eb="3">
      <t>カイゴショク</t>
    </rPh>
    <phoneticPr fontId="2"/>
  </si>
  <si>
    <t>パート１</t>
    <phoneticPr fontId="2"/>
  </si>
  <si>
    <t>パート２</t>
    <phoneticPr fontId="2"/>
  </si>
  <si>
    <t>パート３</t>
    <phoneticPr fontId="2"/>
  </si>
  <si>
    <t>パート４</t>
    <phoneticPr fontId="2"/>
  </si>
  <si>
    <t>機能訓練指導員パート</t>
    <rPh sb="0" eb="2">
      <t>キノウ</t>
    </rPh>
    <rPh sb="2" eb="4">
      <t>クンレン</t>
    </rPh>
    <rPh sb="4" eb="7">
      <t>シドウイン</t>
    </rPh>
    <phoneticPr fontId="2"/>
  </si>
  <si>
    <t>機能訓練指導員パート１</t>
    <phoneticPr fontId="2"/>
  </si>
  <si>
    <t>機能訓練指導員パート２</t>
    <rPh sb="0" eb="7">
      <t>キノウクンレンシドウイン</t>
    </rPh>
    <phoneticPr fontId="2"/>
  </si>
  <si>
    <t>生活相談員パート</t>
    <rPh sb="0" eb="2">
      <t>セイカツ</t>
    </rPh>
    <rPh sb="2" eb="4">
      <t>ソウダン</t>
    </rPh>
    <rPh sb="4" eb="5">
      <t>イン</t>
    </rPh>
    <phoneticPr fontId="2"/>
  </si>
  <si>
    <t>生活相談員パート１</t>
    <phoneticPr fontId="2"/>
  </si>
  <si>
    <t>生活相談員パート２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</si>
</sst>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000000"/>
      <name val="HGｺﾞｼｯｸM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8"/>
      <color rgb="FF000000"/>
      <name val="HGｺﾞｼｯｸM"/>
      <family val="3"/>
      <charset val="128"/>
    </font>
    <font>
      <sz val="1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EDCFA"/>
        <bgColor indexed="64"/>
      </patternFill>
    </fill>
    <fill>
      <patternFill patternType="solid">
        <fgColor rgb="FFFED4F8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auto="1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auto="1"/>
      </right>
      <top/>
      <bottom style="thin">
        <color auto="1"/>
      </bottom>
      <diagonal style="thin">
        <color indexed="64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</cellStyleXfs>
  <cellXfs count="3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vertical="center" wrapText="1"/>
    </xf>
    <xf numFmtId="38" fontId="3" fillId="0" borderId="1" xfId="1" applyFont="1" applyFill="1" applyBorder="1" applyAlignment="1">
      <alignment horizontal="center" vertical="center" wrapText="1" shrinkToFit="1"/>
    </xf>
    <xf numFmtId="38" fontId="4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38" fontId="4" fillId="0" borderId="1" xfId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8" fontId="0" fillId="4" borderId="1" xfId="1" applyFont="1" applyFill="1" applyBorder="1">
      <alignment vertical="center"/>
    </xf>
    <xf numFmtId="38" fontId="0" fillId="5" borderId="1" xfId="1" applyFont="1" applyFill="1" applyBorder="1">
      <alignment vertical="center"/>
    </xf>
    <xf numFmtId="38" fontId="0" fillId="6" borderId="5" xfId="1" applyFont="1" applyFill="1" applyBorder="1">
      <alignment vertical="center"/>
    </xf>
    <xf numFmtId="38" fontId="0" fillId="7" borderId="5" xfId="1" applyFont="1" applyFill="1" applyBorder="1">
      <alignment vertical="center"/>
    </xf>
    <xf numFmtId="38" fontId="0" fillId="8" borderId="5" xfId="1" applyFont="1" applyFill="1" applyBorder="1">
      <alignment vertical="center"/>
    </xf>
    <xf numFmtId="38" fontId="0" fillId="9" borderId="5" xfId="1" applyFont="1" applyFill="1" applyBorder="1">
      <alignment vertical="center"/>
    </xf>
    <xf numFmtId="38" fontId="4" fillId="0" borderId="1" xfId="1" applyFont="1" applyBorder="1" applyAlignment="1">
      <alignment horizontal="center" vertical="center"/>
    </xf>
    <xf numFmtId="38" fontId="0" fillId="6" borderId="1" xfId="1" applyFont="1" applyFill="1" applyBorder="1">
      <alignment vertical="center"/>
    </xf>
    <xf numFmtId="38" fontId="0" fillId="7" borderId="1" xfId="1" applyFont="1" applyFill="1" applyBorder="1">
      <alignment vertical="center"/>
    </xf>
    <xf numFmtId="38" fontId="0" fillId="8" borderId="1" xfId="1" applyFont="1" applyFill="1" applyBorder="1">
      <alignment vertical="center"/>
    </xf>
    <xf numFmtId="38" fontId="0" fillId="9" borderId="1" xfId="1" applyFont="1" applyFill="1" applyBorder="1">
      <alignment vertical="center"/>
    </xf>
    <xf numFmtId="38" fontId="0" fillId="10" borderId="1" xfId="1" applyFont="1" applyFill="1" applyBorder="1">
      <alignment vertical="center"/>
    </xf>
    <xf numFmtId="38" fontId="0" fillId="11" borderId="1" xfId="1" applyFont="1" applyFill="1" applyBorder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38" fontId="0" fillId="0" borderId="6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abSelected="1" zoomScale="115" zoomScaleNormal="115" zoomScaleSheetLayoutView="145" workbookViewId="0">
      <selection activeCell="D17" sqref="D17"/>
    </sheetView>
  </sheetViews>
  <sheetFormatPr defaultRowHeight="13.5"/>
  <cols>
    <col min="1" max="1" width="9" style="2"/>
    <col min="2" max="2" width="11" style="2" bestFit="1" customWidth="1"/>
    <col min="3" max="5" width="9" style="2"/>
    <col min="6" max="6" width="21.875" style="2" customWidth="1"/>
    <col min="7" max="9" width="9" style="2"/>
    <col min="10" max="10" width="5" style="2" bestFit="1" customWidth="1"/>
    <col min="11" max="11" width="18.125" style="2" customWidth="1"/>
    <col min="12" max="13" width="9" style="2"/>
    <col min="14" max="20" width="10.625" style="2" customWidth="1"/>
    <col min="21" max="16384" width="9" style="2"/>
  </cols>
  <sheetData>
    <row r="1" spans="1:21" ht="27">
      <c r="A1" s="1" t="s">
        <v>0</v>
      </c>
      <c r="B1" s="1" t="s">
        <v>1</v>
      </c>
      <c r="C1" s="1" t="s">
        <v>2</v>
      </c>
      <c r="E1" s="3" t="s">
        <v>3</v>
      </c>
      <c r="F1" s="1" t="s">
        <v>4</v>
      </c>
      <c r="G1" s="1" t="s">
        <v>5</v>
      </c>
      <c r="H1" s="1" t="s">
        <v>2</v>
      </c>
      <c r="J1" s="4" t="s">
        <v>6</v>
      </c>
      <c r="K1" s="4" t="s">
        <v>7</v>
      </c>
      <c r="L1" s="5" t="s">
        <v>8</v>
      </c>
      <c r="N1" s="2" t="s">
        <v>9</v>
      </c>
    </row>
    <row r="2" spans="1:21" ht="13.5" customHeight="1">
      <c r="A2" s="1">
        <v>0</v>
      </c>
      <c r="B2" s="1">
        <v>0</v>
      </c>
      <c r="C2" s="1"/>
      <c r="E2" s="6">
        <v>101</v>
      </c>
      <c r="F2" s="6" t="s">
        <v>10</v>
      </c>
      <c r="G2" s="6">
        <v>130000</v>
      </c>
      <c r="H2" s="6"/>
      <c r="J2" s="5">
        <v>1</v>
      </c>
      <c r="K2" s="7" t="s">
        <v>11</v>
      </c>
      <c r="L2" s="5">
        <v>30000</v>
      </c>
      <c r="N2" s="8" t="s">
        <v>12</v>
      </c>
      <c r="O2" s="9">
        <v>1</v>
      </c>
      <c r="P2" s="9">
        <v>2</v>
      </c>
      <c r="Q2" s="9">
        <v>3</v>
      </c>
      <c r="R2" s="9">
        <v>4</v>
      </c>
      <c r="S2" s="9">
        <v>5</v>
      </c>
      <c r="T2" s="9">
        <v>6</v>
      </c>
      <c r="U2" s="9">
        <v>7</v>
      </c>
    </row>
    <row r="3" spans="1:21" ht="13.5" customHeight="1">
      <c r="A3" s="1">
        <v>1</v>
      </c>
      <c r="B3" s="1">
        <f>B2+C3</f>
        <v>1000</v>
      </c>
      <c r="C3" s="1">
        <v>1000</v>
      </c>
      <c r="E3" s="6">
        <v>102</v>
      </c>
      <c r="F3" s="6" t="s">
        <v>13</v>
      </c>
      <c r="G3" s="6">
        <f>G2+H3</f>
        <v>130400</v>
      </c>
      <c r="H3" s="6">
        <v>400</v>
      </c>
      <c r="J3" s="5">
        <v>2</v>
      </c>
      <c r="K3" s="7" t="s">
        <v>14</v>
      </c>
      <c r="L3" s="5">
        <v>20000</v>
      </c>
      <c r="N3" s="8" t="s">
        <v>15</v>
      </c>
      <c r="O3" s="8" t="s">
        <v>16</v>
      </c>
      <c r="P3" s="8" t="s">
        <v>17</v>
      </c>
      <c r="Q3" s="8" t="s">
        <v>18</v>
      </c>
      <c r="R3" s="10" t="s">
        <v>19</v>
      </c>
      <c r="S3" s="11" t="s">
        <v>20</v>
      </c>
      <c r="T3" s="11" t="s">
        <v>20</v>
      </c>
      <c r="U3" s="11" t="s">
        <v>20</v>
      </c>
    </row>
    <row r="4" spans="1:21" ht="13.5" customHeight="1">
      <c r="A4" s="1">
        <v>2</v>
      </c>
      <c r="B4" s="1">
        <f t="shared" ref="B4:B40" si="0">B3+C4</f>
        <v>2000</v>
      </c>
      <c r="C4" s="1">
        <v>1000</v>
      </c>
      <c r="E4" s="6">
        <v>103</v>
      </c>
      <c r="F4" s="6" t="s">
        <v>21</v>
      </c>
      <c r="G4" s="6">
        <f t="shared" ref="G4:G31" si="1">G3+H4</f>
        <v>130800</v>
      </c>
      <c r="H4" s="6">
        <v>400</v>
      </c>
      <c r="J4" s="5">
        <v>3</v>
      </c>
      <c r="K4" s="7" t="s">
        <v>22</v>
      </c>
      <c r="L4" s="5">
        <v>20000</v>
      </c>
      <c r="N4" s="29" t="s">
        <v>23</v>
      </c>
      <c r="O4" s="31" t="s">
        <v>24</v>
      </c>
      <c r="P4" s="31" t="s">
        <v>25</v>
      </c>
      <c r="Q4" s="31" t="s">
        <v>26</v>
      </c>
      <c r="R4" s="31" t="s">
        <v>27</v>
      </c>
      <c r="S4" s="25" t="s">
        <v>28</v>
      </c>
      <c r="T4" s="25" t="s">
        <v>29</v>
      </c>
      <c r="U4" s="25" t="s">
        <v>30</v>
      </c>
    </row>
    <row r="5" spans="1:21" ht="13.5" customHeight="1">
      <c r="A5" s="1">
        <v>3</v>
      </c>
      <c r="B5" s="1">
        <f t="shared" si="0"/>
        <v>3000</v>
      </c>
      <c r="C5" s="1">
        <v>1000</v>
      </c>
      <c r="E5" s="6">
        <v>104</v>
      </c>
      <c r="F5" s="6" t="s">
        <v>31</v>
      </c>
      <c r="G5" s="6">
        <f t="shared" si="1"/>
        <v>131200</v>
      </c>
      <c r="H5" s="6">
        <v>400</v>
      </c>
      <c r="J5" s="5">
        <v>4</v>
      </c>
      <c r="K5" s="7" t="s">
        <v>32</v>
      </c>
      <c r="L5" s="5">
        <v>20000</v>
      </c>
      <c r="N5" s="30"/>
      <c r="O5" s="32"/>
      <c r="P5" s="32"/>
      <c r="Q5" s="32"/>
      <c r="R5" s="32"/>
      <c r="S5" s="26"/>
      <c r="T5" s="26"/>
      <c r="U5" s="26"/>
    </row>
    <row r="6" spans="1:21" ht="13.5" customHeight="1">
      <c r="A6" s="1">
        <v>4</v>
      </c>
      <c r="B6" s="1">
        <f t="shared" si="0"/>
        <v>4000</v>
      </c>
      <c r="C6" s="1">
        <v>1000</v>
      </c>
      <c r="E6" s="6">
        <v>105</v>
      </c>
      <c r="F6" s="6" t="s">
        <v>33</v>
      </c>
      <c r="G6" s="6">
        <f t="shared" si="1"/>
        <v>131600</v>
      </c>
      <c r="H6" s="6">
        <v>400</v>
      </c>
      <c r="J6" s="5">
        <v>5</v>
      </c>
      <c r="K6" s="7" t="s">
        <v>34</v>
      </c>
      <c r="L6" s="5">
        <v>20000</v>
      </c>
      <c r="N6" s="1">
        <v>1</v>
      </c>
      <c r="O6" s="6">
        <f>G2</f>
        <v>130000</v>
      </c>
      <c r="P6" s="12">
        <f>G12</f>
        <v>135000</v>
      </c>
      <c r="Q6" s="13">
        <f>G22</f>
        <v>143000</v>
      </c>
      <c r="R6" s="14">
        <f>G32</f>
        <v>156000</v>
      </c>
      <c r="S6" s="15">
        <f>G42</f>
        <v>176000</v>
      </c>
      <c r="T6" s="16">
        <f>G52</f>
        <v>206000</v>
      </c>
      <c r="U6" s="17">
        <f>G62</f>
        <v>256000</v>
      </c>
    </row>
    <row r="7" spans="1:21" ht="13.5" customHeight="1">
      <c r="A7" s="1">
        <v>5</v>
      </c>
      <c r="B7" s="1">
        <f t="shared" si="0"/>
        <v>5000</v>
      </c>
      <c r="C7" s="1">
        <v>1000</v>
      </c>
      <c r="E7" s="6">
        <v>106</v>
      </c>
      <c r="F7" s="6" t="s">
        <v>35</v>
      </c>
      <c r="G7" s="6">
        <f t="shared" si="1"/>
        <v>132000</v>
      </c>
      <c r="H7" s="6">
        <v>400</v>
      </c>
      <c r="J7" s="5">
        <v>6</v>
      </c>
      <c r="K7" s="7" t="s">
        <v>36</v>
      </c>
      <c r="L7" s="5">
        <v>10000</v>
      </c>
      <c r="N7" s="1">
        <v>2</v>
      </c>
      <c r="O7" s="6">
        <f t="shared" ref="O7:O15" si="2">G3</f>
        <v>130400</v>
      </c>
      <c r="P7" s="12">
        <f t="shared" ref="P7:P15" si="3">G13</f>
        <v>135500</v>
      </c>
      <c r="Q7" s="13">
        <f t="shared" ref="Q7:Q15" si="4">G23</f>
        <v>143700</v>
      </c>
      <c r="R7" s="14">
        <f t="shared" ref="R7:R15" si="5">G33</f>
        <v>157000</v>
      </c>
      <c r="S7" s="15">
        <f t="shared" ref="S7:S15" si="6">G43</f>
        <v>178500</v>
      </c>
      <c r="T7" s="16">
        <f t="shared" ref="T7:T15" si="7">G53</f>
        <v>211000</v>
      </c>
      <c r="U7" s="17">
        <f t="shared" ref="U7:U10" si="8">G63</f>
        <v>266000</v>
      </c>
    </row>
    <row r="8" spans="1:21" ht="13.5" customHeight="1">
      <c r="A8" s="1">
        <v>6</v>
      </c>
      <c r="B8" s="1">
        <f t="shared" si="0"/>
        <v>6000</v>
      </c>
      <c r="C8" s="1">
        <v>1000</v>
      </c>
      <c r="E8" s="6">
        <v>107</v>
      </c>
      <c r="F8" s="6" t="s">
        <v>37</v>
      </c>
      <c r="G8" s="6">
        <f t="shared" si="1"/>
        <v>132400</v>
      </c>
      <c r="H8" s="6">
        <v>400</v>
      </c>
      <c r="J8" s="5">
        <v>7</v>
      </c>
      <c r="K8" s="18" t="s">
        <v>38</v>
      </c>
      <c r="L8" s="5">
        <v>10000</v>
      </c>
      <c r="N8" s="1">
        <v>3</v>
      </c>
      <c r="O8" s="6">
        <f t="shared" si="2"/>
        <v>130800</v>
      </c>
      <c r="P8" s="12">
        <f t="shared" si="3"/>
        <v>136000</v>
      </c>
      <c r="Q8" s="13">
        <f t="shared" si="4"/>
        <v>144400</v>
      </c>
      <c r="R8" s="14">
        <f t="shared" si="5"/>
        <v>158000</v>
      </c>
      <c r="S8" s="15">
        <f t="shared" si="6"/>
        <v>181000</v>
      </c>
      <c r="T8" s="16">
        <f t="shared" si="7"/>
        <v>216000</v>
      </c>
      <c r="U8" s="17">
        <f t="shared" si="8"/>
        <v>276000</v>
      </c>
    </row>
    <row r="9" spans="1:21" ht="13.5" customHeight="1">
      <c r="A9" s="1">
        <v>7</v>
      </c>
      <c r="B9" s="1">
        <f t="shared" si="0"/>
        <v>7000</v>
      </c>
      <c r="C9" s="1">
        <v>1000</v>
      </c>
      <c r="E9" s="6">
        <v>108</v>
      </c>
      <c r="F9" s="6" t="s">
        <v>39</v>
      </c>
      <c r="G9" s="6">
        <f t="shared" si="1"/>
        <v>132800</v>
      </c>
      <c r="H9" s="6">
        <v>400</v>
      </c>
      <c r="J9" s="5">
        <v>8</v>
      </c>
      <c r="K9" s="7" t="s">
        <v>40</v>
      </c>
      <c r="L9" s="5">
        <v>5000</v>
      </c>
      <c r="N9" s="1">
        <v>4</v>
      </c>
      <c r="O9" s="6">
        <f t="shared" si="2"/>
        <v>131200</v>
      </c>
      <c r="P9" s="12">
        <f t="shared" si="3"/>
        <v>136500</v>
      </c>
      <c r="Q9" s="13">
        <f t="shared" si="4"/>
        <v>145100</v>
      </c>
      <c r="R9" s="14">
        <f t="shared" si="5"/>
        <v>159000</v>
      </c>
      <c r="S9" s="15">
        <f t="shared" si="6"/>
        <v>183500</v>
      </c>
      <c r="T9" s="16">
        <f t="shared" si="7"/>
        <v>221000</v>
      </c>
      <c r="U9" s="17">
        <f t="shared" si="8"/>
        <v>286000</v>
      </c>
    </row>
    <row r="10" spans="1:21" ht="13.5" customHeight="1">
      <c r="A10" s="1">
        <v>8</v>
      </c>
      <c r="B10" s="1">
        <f t="shared" si="0"/>
        <v>8000</v>
      </c>
      <c r="C10" s="1">
        <v>1000</v>
      </c>
      <c r="E10" s="6">
        <v>109</v>
      </c>
      <c r="F10" s="6" t="s">
        <v>41</v>
      </c>
      <c r="G10" s="6">
        <f t="shared" si="1"/>
        <v>133200</v>
      </c>
      <c r="H10" s="6">
        <v>400</v>
      </c>
      <c r="J10" s="5">
        <v>9</v>
      </c>
      <c r="K10" s="5" t="s">
        <v>42</v>
      </c>
      <c r="L10" s="5">
        <v>20000</v>
      </c>
      <c r="N10" s="1">
        <v>5</v>
      </c>
      <c r="O10" s="6">
        <f t="shared" si="2"/>
        <v>131600</v>
      </c>
      <c r="P10" s="12">
        <f t="shared" si="3"/>
        <v>137000</v>
      </c>
      <c r="Q10" s="13">
        <f t="shared" si="4"/>
        <v>145800</v>
      </c>
      <c r="R10" s="14">
        <f t="shared" si="5"/>
        <v>160000</v>
      </c>
      <c r="S10" s="15">
        <f t="shared" si="6"/>
        <v>186000</v>
      </c>
      <c r="T10" s="16">
        <f t="shared" si="7"/>
        <v>226000</v>
      </c>
      <c r="U10" s="17">
        <f t="shared" si="8"/>
        <v>0</v>
      </c>
    </row>
    <row r="11" spans="1:21" ht="13.5" customHeight="1">
      <c r="A11" s="1">
        <v>9</v>
      </c>
      <c r="B11" s="1">
        <f t="shared" si="0"/>
        <v>9000</v>
      </c>
      <c r="C11" s="1">
        <v>1000</v>
      </c>
      <c r="E11" s="6">
        <v>110</v>
      </c>
      <c r="F11" s="6" t="s">
        <v>43</v>
      </c>
      <c r="G11" s="6">
        <f t="shared" si="1"/>
        <v>133600</v>
      </c>
      <c r="H11" s="6">
        <v>400</v>
      </c>
      <c r="J11" s="5">
        <v>10</v>
      </c>
      <c r="K11" s="5" t="s">
        <v>44</v>
      </c>
      <c r="L11" s="5">
        <v>10000</v>
      </c>
      <c r="N11" s="1">
        <v>6</v>
      </c>
      <c r="O11" s="6">
        <f t="shared" si="2"/>
        <v>132000</v>
      </c>
      <c r="P11" s="12">
        <f t="shared" si="3"/>
        <v>137500</v>
      </c>
      <c r="Q11" s="13">
        <f t="shared" si="4"/>
        <v>146500</v>
      </c>
      <c r="R11" s="14">
        <f t="shared" si="5"/>
        <v>161000</v>
      </c>
      <c r="S11" s="15">
        <f t="shared" si="6"/>
        <v>188500</v>
      </c>
      <c r="T11" s="16">
        <f t="shared" si="7"/>
        <v>231000</v>
      </c>
      <c r="U11" s="17"/>
    </row>
    <row r="12" spans="1:21" ht="13.5" customHeight="1">
      <c r="A12" s="1">
        <v>10</v>
      </c>
      <c r="B12" s="1">
        <f t="shared" si="0"/>
        <v>10000</v>
      </c>
      <c r="C12" s="1">
        <v>1000</v>
      </c>
      <c r="E12" s="12">
        <v>201</v>
      </c>
      <c r="F12" s="12" t="s">
        <v>45</v>
      </c>
      <c r="G12" s="12">
        <f>G2+5000</f>
        <v>135000</v>
      </c>
      <c r="H12" s="12"/>
      <c r="J12" s="5">
        <v>11</v>
      </c>
      <c r="K12" s="5" t="s">
        <v>46</v>
      </c>
      <c r="L12" s="5">
        <v>5000</v>
      </c>
      <c r="N12" s="1">
        <v>7</v>
      </c>
      <c r="O12" s="6">
        <f t="shared" si="2"/>
        <v>132400</v>
      </c>
      <c r="P12" s="12">
        <f t="shared" si="3"/>
        <v>138000</v>
      </c>
      <c r="Q12" s="13">
        <f t="shared" si="4"/>
        <v>147200</v>
      </c>
      <c r="R12" s="14">
        <f t="shared" si="5"/>
        <v>162000</v>
      </c>
      <c r="S12" s="15">
        <f t="shared" si="6"/>
        <v>191000</v>
      </c>
      <c r="T12" s="16">
        <f t="shared" si="7"/>
        <v>236000</v>
      </c>
      <c r="U12" s="17"/>
    </row>
    <row r="13" spans="1:21" ht="13.5" customHeight="1">
      <c r="A13" s="1">
        <v>11</v>
      </c>
      <c r="B13" s="1">
        <f t="shared" si="0"/>
        <v>11000</v>
      </c>
      <c r="C13" s="1">
        <v>1000</v>
      </c>
      <c r="E13" s="12">
        <v>202</v>
      </c>
      <c r="F13" s="12" t="s">
        <v>47</v>
      </c>
      <c r="G13" s="12">
        <f t="shared" si="1"/>
        <v>135500</v>
      </c>
      <c r="H13" s="12">
        <v>500</v>
      </c>
      <c r="J13" s="5">
        <v>12</v>
      </c>
      <c r="K13" s="5"/>
      <c r="L13" s="5"/>
      <c r="N13" s="1">
        <v>8</v>
      </c>
      <c r="O13" s="6">
        <f t="shared" si="2"/>
        <v>132800</v>
      </c>
      <c r="P13" s="12">
        <f t="shared" si="3"/>
        <v>138500</v>
      </c>
      <c r="Q13" s="13">
        <f t="shared" si="4"/>
        <v>147900</v>
      </c>
      <c r="R13" s="14">
        <f t="shared" si="5"/>
        <v>163000</v>
      </c>
      <c r="S13" s="15">
        <f t="shared" si="6"/>
        <v>193500</v>
      </c>
      <c r="T13" s="16">
        <f t="shared" si="7"/>
        <v>241000</v>
      </c>
      <c r="U13" s="17"/>
    </row>
    <row r="14" spans="1:21" ht="13.5" customHeight="1">
      <c r="A14" s="1">
        <v>12</v>
      </c>
      <c r="B14" s="1">
        <f t="shared" si="0"/>
        <v>12000</v>
      </c>
      <c r="C14" s="1">
        <v>1000</v>
      </c>
      <c r="E14" s="12">
        <v>203</v>
      </c>
      <c r="F14" s="12" t="s">
        <v>48</v>
      </c>
      <c r="G14" s="12">
        <f t="shared" si="1"/>
        <v>136000</v>
      </c>
      <c r="H14" s="12">
        <v>500</v>
      </c>
      <c r="J14" s="5">
        <v>13</v>
      </c>
      <c r="K14" s="7"/>
      <c r="L14" s="5"/>
      <c r="N14" s="1">
        <v>9</v>
      </c>
      <c r="O14" s="6">
        <f t="shared" si="2"/>
        <v>133200</v>
      </c>
      <c r="P14" s="12">
        <f t="shared" si="3"/>
        <v>139000</v>
      </c>
      <c r="Q14" s="13">
        <f t="shared" si="4"/>
        <v>148600</v>
      </c>
      <c r="R14" s="14">
        <f t="shared" si="5"/>
        <v>164000</v>
      </c>
      <c r="S14" s="15">
        <f t="shared" si="6"/>
        <v>196000</v>
      </c>
      <c r="T14" s="16">
        <f t="shared" si="7"/>
        <v>246000</v>
      </c>
      <c r="U14" s="17"/>
    </row>
    <row r="15" spans="1:21" ht="13.5" customHeight="1">
      <c r="A15" s="1">
        <v>13</v>
      </c>
      <c r="B15" s="1">
        <f t="shared" si="0"/>
        <v>13000</v>
      </c>
      <c r="C15" s="1">
        <v>1000</v>
      </c>
      <c r="E15" s="12">
        <v>204</v>
      </c>
      <c r="F15" s="12" t="s">
        <v>49</v>
      </c>
      <c r="G15" s="12">
        <f t="shared" si="1"/>
        <v>136500</v>
      </c>
      <c r="H15" s="12">
        <v>500</v>
      </c>
      <c r="J15" s="5">
        <v>14</v>
      </c>
      <c r="K15" s="7"/>
      <c r="L15" s="5"/>
      <c r="N15" s="1">
        <v>10</v>
      </c>
      <c r="O15" s="6">
        <f t="shared" si="2"/>
        <v>133600</v>
      </c>
      <c r="P15" s="12">
        <f t="shared" si="3"/>
        <v>139500</v>
      </c>
      <c r="Q15" s="13">
        <f t="shared" si="4"/>
        <v>149300</v>
      </c>
      <c r="R15" s="14">
        <f t="shared" si="5"/>
        <v>165000</v>
      </c>
      <c r="S15" s="15">
        <f t="shared" si="6"/>
        <v>198500</v>
      </c>
      <c r="T15" s="16">
        <f t="shared" si="7"/>
        <v>251000</v>
      </c>
      <c r="U15" s="17"/>
    </row>
    <row r="16" spans="1:21" ht="13.5" customHeight="1">
      <c r="A16" s="1">
        <v>14</v>
      </c>
      <c r="B16" s="1">
        <f t="shared" si="0"/>
        <v>14000</v>
      </c>
      <c r="C16" s="1">
        <v>1000</v>
      </c>
      <c r="E16" s="12">
        <v>205</v>
      </c>
      <c r="F16" s="12" t="s">
        <v>50</v>
      </c>
      <c r="G16" s="12">
        <f t="shared" si="1"/>
        <v>137000</v>
      </c>
      <c r="H16" s="12">
        <v>500</v>
      </c>
      <c r="J16" s="5">
        <v>15</v>
      </c>
      <c r="K16" s="7"/>
      <c r="L16" s="5"/>
      <c r="N16" s="1"/>
      <c r="O16" s="6"/>
      <c r="P16" s="12"/>
      <c r="Q16" s="13"/>
      <c r="R16" s="19"/>
      <c r="S16" s="20"/>
      <c r="T16" s="21"/>
      <c r="U16" s="22"/>
    </row>
    <row r="17" spans="1:21" ht="13.5" customHeight="1">
      <c r="A17" s="1">
        <v>15</v>
      </c>
      <c r="B17" s="1">
        <f t="shared" si="0"/>
        <v>15000</v>
      </c>
      <c r="C17" s="1">
        <v>1000</v>
      </c>
      <c r="E17" s="12">
        <v>206</v>
      </c>
      <c r="F17" s="12" t="s">
        <v>51</v>
      </c>
      <c r="G17" s="12">
        <f t="shared" si="1"/>
        <v>137500</v>
      </c>
      <c r="H17" s="12">
        <v>500</v>
      </c>
      <c r="N17" s="1"/>
      <c r="O17" s="6"/>
      <c r="P17" s="12"/>
      <c r="Q17" s="13"/>
      <c r="R17" s="19"/>
      <c r="S17" s="20"/>
      <c r="T17" s="21"/>
      <c r="U17" s="22"/>
    </row>
    <row r="18" spans="1:21" ht="13.5" customHeight="1">
      <c r="A18" s="1">
        <v>16</v>
      </c>
      <c r="B18" s="1">
        <f t="shared" si="0"/>
        <v>16000</v>
      </c>
      <c r="C18" s="1">
        <v>1000</v>
      </c>
      <c r="E18" s="12">
        <v>207</v>
      </c>
      <c r="F18" s="12" t="s">
        <v>52</v>
      </c>
      <c r="G18" s="12">
        <f t="shared" si="1"/>
        <v>138000</v>
      </c>
      <c r="H18" s="12">
        <v>500</v>
      </c>
      <c r="N18" s="1"/>
      <c r="O18" s="6"/>
      <c r="P18" s="12"/>
      <c r="Q18" s="13"/>
      <c r="R18" s="19"/>
      <c r="S18" s="20"/>
      <c r="T18" s="21"/>
      <c r="U18" s="22"/>
    </row>
    <row r="19" spans="1:21" ht="13.5" customHeight="1">
      <c r="A19" s="1">
        <v>17</v>
      </c>
      <c r="B19" s="1">
        <f t="shared" si="0"/>
        <v>17000</v>
      </c>
      <c r="C19" s="1">
        <v>1000</v>
      </c>
      <c r="E19" s="12">
        <v>208</v>
      </c>
      <c r="F19" s="12" t="s">
        <v>53</v>
      </c>
      <c r="G19" s="12">
        <f t="shared" si="1"/>
        <v>138500</v>
      </c>
      <c r="H19" s="12">
        <v>500</v>
      </c>
      <c r="N19" s="1"/>
      <c r="O19" s="6"/>
      <c r="P19" s="12"/>
      <c r="Q19" s="13"/>
      <c r="R19" s="19"/>
      <c r="S19" s="20"/>
      <c r="T19" s="21"/>
      <c r="U19" s="22"/>
    </row>
    <row r="20" spans="1:21" ht="13.5" customHeight="1">
      <c r="A20" s="1">
        <v>18</v>
      </c>
      <c r="B20" s="1">
        <f t="shared" si="0"/>
        <v>18000</v>
      </c>
      <c r="C20" s="1">
        <v>1000</v>
      </c>
      <c r="E20" s="12">
        <v>209</v>
      </c>
      <c r="F20" s="12" t="s">
        <v>54</v>
      </c>
      <c r="G20" s="12">
        <f t="shared" si="1"/>
        <v>139000</v>
      </c>
      <c r="H20" s="12">
        <v>500</v>
      </c>
      <c r="J20" s="1" t="s">
        <v>55</v>
      </c>
      <c r="K20" s="1"/>
      <c r="L20" s="1" t="s">
        <v>56</v>
      </c>
      <c r="N20" s="1"/>
      <c r="O20" s="6"/>
      <c r="P20" s="12"/>
      <c r="Q20" s="13"/>
      <c r="R20" s="19"/>
      <c r="S20" s="20"/>
      <c r="T20" s="21"/>
      <c r="U20" s="22"/>
    </row>
    <row r="21" spans="1:21">
      <c r="A21" s="1">
        <v>19</v>
      </c>
      <c r="B21" s="1">
        <f t="shared" si="0"/>
        <v>19000</v>
      </c>
      <c r="C21" s="1">
        <v>1000</v>
      </c>
      <c r="E21" s="12">
        <v>210</v>
      </c>
      <c r="F21" s="12" t="s">
        <v>57</v>
      </c>
      <c r="G21" s="12">
        <f t="shared" si="1"/>
        <v>139500</v>
      </c>
      <c r="H21" s="12">
        <v>500</v>
      </c>
      <c r="J21" s="1">
        <v>1</v>
      </c>
      <c r="K21" s="1" t="s">
        <v>58</v>
      </c>
      <c r="L21" s="1">
        <v>0</v>
      </c>
      <c r="N21" s="1"/>
      <c r="O21" s="6"/>
      <c r="P21" s="12"/>
      <c r="Q21" s="13"/>
      <c r="R21" s="19"/>
      <c r="S21" s="20"/>
      <c r="T21" s="21"/>
      <c r="U21" s="22"/>
    </row>
    <row r="22" spans="1:21">
      <c r="A22" s="1">
        <v>20</v>
      </c>
      <c r="B22" s="1">
        <f t="shared" si="0"/>
        <v>20000</v>
      </c>
      <c r="C22" s="1">
        <v>1000</v>
      </c>
      <c r="E22" s="13">
        <v>301</v>
      </c>
      <c r="F22" s="13" t="s">
        <v>59</v>
      </c>
      <c r="G22" s="13">
        <f>G12+8000</f>
        <v>143000</v>
      </c>
      <c r="H22" s="13"/>
      <c r="J22" s="1">
        <v>2</v>
      </c>
      <c r="K22" s="1" t="s">
        <v>60</v>
      </c>
      <c r="L22" s="1">
        <v>4100</v>
      </c>
      <c r="N22" s="1"/>
      <c r="O22" s="6"/>
      <c r="P22" s="12"/>
      <c r="Q22" s="13"/>
      <c r="R22" s="19"/>
      <c r="S22" s="20"/>
      <c r="T22" s="21"/>
      <c r="U22" s="22"/>
    </row>
    <row r="23" spans="1:21">
      <c r="A23" s="1">
        <v>21</v>
      </c>
      <c r="B23" s="1">
        <f t="shared" si="0"/>
        <v>21000</v>
      </c>
      <c r="C23" s="1">
        <v>1000</v>
      </c>
      <c r="E23" s="13">
        <v>302</v>
      </c>
      <c r="F23" s="13" t="s">
        <v>61</v>
      </c>
      <c r="G23" s="13">
        <f t="shared" si="1"/>
        <v>143700</v>
      </c>
      <c r="H23" s="13">
        <v>700</v>
      </c>
      <c r="J23" s="1">
        <v>3</v>
      </c>
      <c r="K23" s="1" t="s">
        <v>62</v>
      </c>
      <c r="L23" s="1">
        <v>6500</v>
      </c>
      <c r="N23" s="1"/>
      <c r="O23" s="6"/>
      <c r="P23" s="12"/>
      <c r="Q23" s="13"/>
      <c r="R23" s="19"/>
      <c r="S23" s="20"/>
      <c r="T23" s="21"/>
      <c r="U23" s="22"/>
    </row>
    <row r="24" spans="1:21">
      <c r="A24" s="1">
        <v>22</v>
      </c>
      <c r="B24" s="1">
        <f t="shared" si="0"/>
        <v>22000</v>
      </c>
      <c r="C24" s="1">
        <v>1000</v>
      </c>
      <c r="E24" s="13">
        <v>303</v>
      </c>
      <c r="F24" s="13" t="s">
        <v>63</v>
      </c>
      <c r="G24" s="13">
        <f t="shared" si="1"/>
        <v>144400</v>
      </c>
      <c r="H24" s="13">
        <v>700</v>
      </c>
      <c r="J24" s="1">
        <v>4</v>
      </c>
      <c r="K24" s="1" t="s">
        <v>64</v>
      </c>
      <c r="L24" s="1">
        <v>10000</v>
      </c>
      <c r="N24" s="1"/>
      <c r="O24" s="6"/>
      <c r="P24" s="12"/>
      <c r="Q24" s="13"/>
      <c r="R24" s="19"/>
      <c r="S24" s="20"/>
      <c r="T24" s="21"/>
      <c r="U24" s="22"/>
    </row>
    <row r="25" spans="1:21">
      <c r="A25" s="1">
        <v>23</v>
      </c>
      <c r="B25" s="1">
        <f t="shared" si="0"/>
        <v>23000</v>
      </c>
      <c r="C25" s="1">
        <v>1000</v>
      </c>
      <c r="E25" s="13">
        <v>304</v>
      </c>
      <c r="F25" s="13" t="s">
        <v>65</v>
      </c>
      <c r="G25" s="13">
        <f t="shared" si="1"/>
        <v>145100</v>
      </c>
      <c r="H25" s="13">
        <v>700</v>
      </c>
      <c r="J25" s="1">
        <v>5</v>
      </c>
      <c r="K25" s="1" t="s">
        <v>66</v>
      </c>
      <c r="L25" s="1">
        <v>2000</v>
      </c>
      <c r="N25" s="1"/>
      <c r="O25" s="6"/>
      <c r="P25" s="12"/>
      <c r="Q25" s="13"/>
      <c r="R25" s="19"/>
      <c r="S25" s="20"/>
      <c r="T25" s="21"/>
      <c r="U25" s="22"/>
    </row>
    <row r="26" spans="1:21">
      <c r="A26" s="1">
        <v>24</v>
      </c>
      <c r="B26" s="1">
        <f t="shared" si="0"/>
        <v>24000</v>
      </c>
      <c r="C26" s="1">
        <v>1000</v>
      </c>
      <c r="E26" s="13">
        <v>305</v>
      </c>
      <c r="F26" s="13" t="s">
        <v>67</v>
      </c>
      <c r="G26" s="13">
        <f t="shared" si="1"/>
        <v>145800</v>
      </c>
      <c r="H26" s="13">
        <v>700</v>
      </c>
    </row>
    <row r="27" spans="1:21">
      <c r="A27" s="1">
        <v>25</v>
      </c>
      <c r="B27" s="1">
        <f t="shared" si="0"/>
        <v>25000</v>
      </c>
      <c r="C27" s="1">
        <v>1000</v>
      </c>
      <c r="E27" s="13">
        <v>306</v>
      </c>
      <c r="F27" s="13" t="s">
        <v>68</v>
      </c>
      <c r="G27" s="13">
        <f t="shared" si="1"/>
        <v>146500</v>
      </c>
      <c r="H27" s="13">
        <v>700</v>
      </c>
    </row>
    <row r="28" spans="1:21">
      <c r="A28" s="1">
        <v>26</v>
      </c>
      <c r="B28" s="1">
        <f t="shared" si="0"/>
        <v>26000</v>
      </c>
      <c r="C28" s="1">
        <v>1000</v>
      </c>
      <c r="E28" s="13">
        <v>307</v>
      </c>
      <c r="F28" s="13" t="s">
        <v>69</v>
      </c>
      <c r="G28" s="13">
        <f t="shared" si="1"/>
        <v>147200</v>
      </c>
      <c r="H28" s="13">
        <v>700</v>
      </c>
    </row>
    <row r="29" spans="1:21">
      <c r="A29" s="1">
        <v>27</v>
      </c>
      <c r="B29" s="1">
        <f t="shared" si="0"/>
        <v>27000</v>
      </c>
      <c r="C29" s="1">
        <v>1000</v>
      </c>
      <c r="E29" s="13">
        <v>308</v>
      </c>
      <c r="F29" s="13" t="s">
        <v>70</v>
      </c>
      <c r="G29" s="13">
        <f t="shared" si="1"/>
        <v>147900</v>
      </c>
      <c r="H29" s="13">
        <v>700</v>
      </c>
      <c r="J29" s="27" t="s">
        <v>71</v>
      </c>
      <c r="K29" s="28"/>
      <c r="L29" s="1" t="s">
        <v>72</v>
      </c>
    </row>
    <row r="30" spans="1:21">
      <c r="A30" s="1">
        <v>28</v>
      </c>
      <c r="B30" s="1">
        <f t="shared" si="0"/>
        <v>28000</v>
      </c>
      <c r="C30" s="1">
        <v>1000</v>
      </c>
      <c r="E30" s="13">
        <v>309</v>
      </c>
      <c r="F30" s="13" t="s">
        <v>73</v>
      </c>
      <c r="G30" s="13">
        <f t="shared" si="1"/>
        <v>148600</v>
      </c>
      <c r="H30" s="13">
        <v>700</v>
      </c>
      <c r="J30" s="1">
        <v>1</v>
      </c>
      <c r="K30" s="1" t="s">
        <v>74</v>
      </c>
      <c r="L30" s="1">
        <v>20000</v>
      </c>
    </row>
    <row r="31" spans="1:21">
      <c r="A31" s="1">
        <v>29</v>
      </c>
      <c r="B31" s="1">
        <f t="shared" si="0"/>
        <v>29000</v>
      </c>
      <c r="C31" s="1">
        <v>1000</v>
      </c>
      <c r="E31" s="13">
        <v>310</v>
      </c>
      <c r="F31" s="13" t="s">
        <v>75</v>
      </c>
      <c r="G31" s="13">
        <f t="shared" si="1"/>
        <v>149300</v>
      </c>
      <c r="H31" s="13">
        <v>700</v>
      </c>
      <c r="J31" s="1">
        <v>2</v>
      </c>
      <c r="K31" s="1" t="s">
        <v>76</v>
      </c>
      <c r="L31" s="1">
        <v>30000</v>
      </c>
    </row>
    <row r="32" spans="1:21">
      <c r="A32" s="1">
        <v>30</v>
      </c>
      <c r="B32" s="1">
        <f t="shared" si="0"/>
        <v>30000</v>
      </c>
      <c r="C32" s="1">
        <v>1000</v>
      </c>
      <c r="E32" s="19">
        <v>401</v>
      </c>
      <c r="F32" s="19" t="s">
        <v>77</v>
      </c>
      <c r="G32" s="19">
        <f>G22+13000</f>
        <v>156000</v>
      </c>
      <c r="H32" s="19"/>
      <c r="J32" s="1">
        <v>3</v>
      </c>
      <c r="K32" s="1" t="s">
        <v>78</v>
      </c>
      <c r="L32" s="1">
        <v>50000</v>
      </c>
    </row>
    <row r="33" spans="1:12">
      <c r="A33" s="1">
        <v>31</v>
      </c>
      <c r="B33" s="1">
        <f t="shared" si="0"/>
        <v>31000</v>
      </c>
      <c r="C33" s="1">
        <v>1000</v>
      </c>
      <c r="E33" s="19">
        <v>402</v>
      </c>
      <c r="F33" s="19" t="s">
        <v>79</v>
      </c>
      <c r="G33" s="19">
        <f t="shared" ref="G33:G61" si="9">G32+H33</f>
        <v>157000</v>
      </c>
      <c r="H33" s="19">
        <v>1000</v>
      </c>
      <c r="J33" s="1">
        <v>4</v>
      </c>
      <c r="K33" s="1" t="s">
        <v>80</v>
      </c>
      <c r="L33" s="1">
        <v>80000</v>
      </c>
    </row>
    <row r="34" spans="1:12">
      <c r="A34" s="1">
        <v>32</v>
      </c>
      <c r="B34" s="1">
        <f t="shared" si="0"/>
        <v>32000</v>
      </c>
      <c r="C34" s="1">
        <v>1000</v>
      </c>
      <c r="E34" s="19">
        <v>403</v>
      </c>
      <c r="F34" s="19" t="s">
        <v>81</v>
      </c>
      <c r="G34" s="19">
        <f t="shared" si="9"/>
        <v>158000</v>
      </c>
      <c r="H34" s="19">
        <v>1000</v>
      </c>
    </row>
    <row r="35" spans="1:12">
      <c r="A35" s="1">
        <v>33</v>
      </c>
      <c r="B35" s="1">
        <f t="shared" si="0"/>
        <v>33000</v>
      </c>
      <c r="C35" s="1">
        <v>1000</v>
      </c>
      <c r="E35" s="19">
        <v>404</v>
      </c>
      <c r="F35" s="19" t="s">
        <v>82</v>
      </c>
      <c r="G35" s="19">
        <f t="shared" si="9"/>
        <v>159000</v>
      </c>
      <c r="H35" s="19">
        <v>1000</v>
      </c>
    </row>
    <row r="36" spans="1:12">
      <c r="A36" s="1">
        <v>34</v>
      </c>
      <c r="B36" s="1">
        <f t="shared" si="0"/>
        <v>34000</v>
      </c>
      <c r="C36" s="1">
        <v>1000</v>
      </c>
      <c r="E36" s="19">
        <v>405</v>
      </c>
      <c r="F36" s="19" t="s">
        <v>83</v>
      </c>
      <c r="G36" s="19">
        <f t="shared" si="9"/>
        <v>160000</v>
      </c>
      <c r="H36" s="19">
        <v>1000</v>
      </c>
    </row>
    <row r="37" spans="1:12">
      <c r="A37" s="1">
        <v>35</v>
      </c>
      <c r="B37" s="1">
        <f t="shared" si="0"/>
        <v>35000</v>
      </c>
      <c r="C37" s="1">
        <v>1000</v>
      </c>
      <c r="E37" s="19">
        <v>406</v>
      </c>
      <c r="F37" s="19" t="s">
        <v>84</v>
      </c>
      <c r="G37" s="19">
        <f t="shared" si="9"/>
        <v>161000</v>
      </c>
      <c r="H37" s="19">
        <v>1000</v>
      </c>
    </row>
    <row r="38" spans="1:12">
      <c r="A38" s="1">
        <v>36</v>
      </c>
      <c r="B38" s="1">
        <f t="shared" si="0"/>
        <v>36000</v>
      </c>
      <c r="C38" s="1">
        <v>1000</v>
      </c>
      <c r="E38" s="19">
        <v>407</v>
      </c>
      <c r="F38" s="19" t="s">
        <v>85</v>
      </c>
      <c r="G38" s="19">
        <f t="shared" si="9"/>
        <v>162000</v>
      </c>
      <c r="H38" s="19">
        <v>1000</v>
      </c>
    </row>
    <row r="39" spans="1:12">
      <c r="A39" s="1">
        <v>37</v>
      </c>
      <c r="B39" s="1">
        <f t="shared" si="0"/>
        <v>37000</v>
      </c>
      <c r="C39" s="1">
        <v>1000</v>
      </c>
      <c r="E39" s="19">
        <v>408</v>
      </c>
      <c r="F39" s="19" t="s">
        <v>86</v>
      </c>
      <c r="G39" s="19">
        <f>G38+H39</f>
        <v>163000</v>
      </c>
      <c r="H39" s="19">
        <v>1000</v>
      </c>
    </row>
    <row r="40" spans="1:12">
      <c r="A40" s="1">
        <v>38</v>
      </c>
      <c r="B40" s="1">
        <f t="shared" si="0"/>
        <v>38000</v>
      </c>
      <c r="C40" s="1">
        <v>1000</v>
      </c>
      <c r="E40" s="19">
        <v>409</v>
      </c>
      <c r="F40" s="19" t="s">
        <v>87</v>
      </c>
      <c r="G40" s="19">
        <f>G39+H40</f>
        <v>164000</v>
      </c>
      <c r="H40" s="19">
        <v>1000</v>
      </c>
    </row>
    <row r="41" spans="1:12">
      <c r="E41" s="19">
        <v>410</v>
      </c>
      <c r="F41" s="19" t="s">
        <v>88</v>
      </c>
      <c r="G41" s="19">
        <f>G40+H41</f>
        <v>165000</v>
      </c>
      <c r="H41" s="19">
        <v>1000</v>
      </c>
    </row>
    <row r="42" spans="1:12">
      <c r="E42" s="20">
        <v>501</v>
      </c>
      <c r="F42" s="20" t="s">
        <v>89</v>
      </c>
      <c r="G42" s="20">
        <f>G32+20000</f>
        <v>176000</v>
      </c>
      <c r="H42" s="20"/>
    </row>
    <row r="43" spans="1:12">
      <c r="E43" s="20">
        <v>502</v>
      </c>
      <c r="F43" s="20" t="s">
        <v>90</v>
      </c>
      <c r="G43" s="20">
        <f>G42+H43</f>
        <v>178500</v>
      </c>
      <c r="H43" s="20">
        <v>2500</v>
      </c>
    </row>
    <row r="44" spans="1:12">
      <c r="E44" s="20">
        <v>503</v>
      </c>
      <c r="F44" s="20" t="s">
        <v>91</v>
      </c>
      <c r="G44" s="20">
        <f>G43+H44</f>
        <v>181000</v>
      </c>
      <c r="H44" s="20">
        <v>2500</v>
      </c>
    </row>
    <row r="45" spans="1:12">
      <c r="E45" s="20">
        <v>504</v>
      </c>
      <c r="F45" s="20" t="s">
        <v>92</v>
      </c>
      <c r="G45" s="20">
        <f>G44+H45</f>
        <v>183500</v>
      </c>
      <c r="H45" s="20">
        <v>2500</v>
      </c>
    </row>
    <row r="46" spans="1:12">
      <c r="E46" s="20">
        <v>505</v>
      </c>
      <c r="F46" s="20" t="s">
        <v>93</v>
      </c>
      <c r="G46" s="20">
        <f t="shared" si="9"/>
        <v>186000</v>
      </c>
      <c r="H46" s="20">
        <v>2500</v>
      </c>
    </row>
    <row r="47" spans="1:12">
      <c r="E47" s="20">
        <v>506</v>
      </c>
      <c r="F47" s="20" t="s">
        <v>94</v>
      </c>
      <c r="G47" s="20">
        <f t="shared" si="9"/>
        <v>188500</v>
      </c>
      <c r="H47" s="20">
        <v>2500</v>
      </c>
    </row>
    <row r="48" spans="1:12">
      <c r="E48" s="20">
        <v>507</v>
      </c>
      <c r="F48" s="20" t="s">
        <v>95</v>
      </c>
      <c r="G48" s="20">
        <f t="shared" si="9"/>
        <v>191000</v>
      </c>
      <c r="H48" s="20">
        <v>2500</v>
      </c>
    </row>
    <row r="49" spans="5:8">
      <c r="E49" s="20">
        <v>508</v>
      </c>
      <c r="F49" s="20" t="s">
        <v>96</v>
      </c>
      <c r="G49" s="20">
        <f t="shared" si="9"/>
        <v>193500</v>
      </c>
      <c r="H49" s="20">
        <v>2500</v>
      </c>
    </row>
    <row r="50" spans="5:8">
      <c r="E50" s="20">
        <v>509</v>
      </c>
      <c r="F50" s="20" t="s">
        <v>97</v>
      </c>
      <c r="G50" s="20">
        <f t="shared" si="9"/>
        <v>196000</v>
      </c>
      <c r="H50" s="20">
        <v>2500</v>
      </c>
    </row>
    <row r="51" spans="5:8">
      <c r="E51" s="20">
        <v>510</v>
      </c>
      <c r="F51" s="20" t="s">
        <v>98</v>
      </c>
      <c r="G51" s="20">
        <f t="shared" si="9"/>
        <v>198500</v>
      </c>
      <c r="H51" s="20">
        <v>2500</v>
      </c>
    </row>
    <row r="52" spans="5:8">
      <c r="E52" s="21">
        <v>601</v>
      </c>
      <c r="F52" s="21" t="s">
        <v>99</v>
      </c>
      <c r="G52" s="21">
        <f>G42+30000</f>
        <v>206000</v>
      </c>
      <c r="H52" s="21"/>
    </row>
    <row r="53" spans="5:8">
      <c r="E53" s="21">
        <v>602</v>
      </c>
      <c r="F53" s="21" t="s">
        <v>100</v>
      </c>
      <c r="G53" s="21">
        <f t="shared" si="9"/>
        <v>211000</v>
      </c>
      <c r="H53" s="21">
        <v>5000</v>
      </c>
    </row>
    <row r="54" spans="5:8">
      <c r="E54" s="21">
        <v>603</v>
      </c>
      <c r="F54" s="21" t="s">
        <v>101</v>
      </c>
      <c r="G54" s="21">
        <f t="shared" si="9"/>
        <v>216000</v>
      </c>
      <c r="H54" s="21">
        <v>5000</v>
      </c>
    </row>
    <row r="55" spans="5:8">
      <c r="E55" s="21">
        <v>604</v>
      </c>
      <c r="F55" s="21" t="s">
        <v>102</v>
      </c>
      <c r="G55" s="21">
        <f t="shared" si="9"/>
        <v>221000</v>
      </c>
      <c r="H55" s="21">
        <v>5000</v>
      </c>
    </row>
    <row r="56" spans="5:8">
      <c r="E56" s="21">
        <v>605</v>
      </c>
      <c r="F56" s="21" t="s">
        <v>103</v>
      </c>
      <c r="G56" s="21">
        <f t="shared" si="9"/>
        <v>226000</v>
      </c>
      <c r="H56" s="21">
        <v>5000</v>
      </c>
    </row>
    <row r="57" spans="5:8">
      <c r="E57" s="21">
        <v>606</v>
      </c>
      <c r="F57" s="21" t="s">
        <v>104</v>
      </c>
      <c r="G57" s="21">
        <f t="shared" si="9"/>
        <v>231000</v>
      </c>
      <c r="H57" s="21">
        <v>5000</v>
      </c>
    </row>
    <row r="58" spans="5:8">
      <c r="E58" s="21">
        <v>607</v>
      </c>
      <c r="F58" s="21" t="s">
        <v>105</v>
      </c>
      <c r="G58" s="21">
        <f t="shared" si="9"/>
        <v>236000</v>
      </c>
      <c r="H58" s="21">
        <v>5000</v>
      </c>
    </row>
    <row r="59" spans="5:8">
      <c r="E59" s="21">
        <v>608</v>
      </c>
      <c r="F59" s="21" t="s">
        <v>106</v>
      </c>
      <c r="G59" s="21">
        <f t="shared" si="9"/>
        <v>241000</v>
      </c>
      <c r="H59" s="21">
        <v>5000</v>
      </c>
    </row>
    <row r="60" spans="5:8">
      <c r="E60" s="21">
        <v>609</v>
      </c>
      <c r="F60" s="21" t="s">
        <v>107</v>
      </c>
      <c r="G60" s="21">
        <f t="shared" si="9"/>
        <v>246000</v>
      </c>
      <c r="H60" s="21">
        <v>5000</v>
      </c>
    </row>
    <row r="61" spans="5:8">
      <c r="E61" s="21">
        <v>610</v>
      </c>
      <c r="F61" s="21" t="s">
        <v>108</v>
      </c>
      <c r="G61" s="21">
        <f t="shared" si="9"/>
        <v>251000</v>
      </c>
      <c r="H61" s="21">
        <v>5000</v>
      </c>
    </row>
    <row r="62" spans="5:8">
      <c r="E62" s="23">
        <v>701</v>
      </c>
      <c r="F62" s="23" t="s">
        <v>109</v>
      </c>
      <c r="G62" s="23">
        <f>G52+50000</f>
        <v>256000</v>
      </c>
      <c r="H62" s="23"/>
    </row>
    <row r="63" spans="5:8">
      <c r="E63" s="23">
        <v>702</v>
      </c>
      <c r="F63" s="23" t="s">
        <v>110</v>
      </c>
      <c r="G63" s="23">
        <f>G62+H63</f>
        <v>266000</v>
      </c>
      <c r="H63" s="23">
        <v>10000</v>
      </c>
    </row>
    <row r="64" spans="5:8">
      <c r="E64" s="23">
        <v>703</v>
      </c>
      <c r="F64" s="23" t="s">
        <v>111</v>
      </c>
      <c r="G64" s="23">
        <f>G63+H64</f>
        <v>276000</v>
      </c>
      <c r="H64" s="23">
        <v>10000</v>
      </c>
    </row>
    <row r="65" spans="5:8">
      <c r="E65" s="23">
        <v>704</v>
      </c>
      <c r="F65" s="23" t="s">
        <v>112</v>
      </c>
      <c r="G65" s="23">
        <f>G64+H65</f>
        <v>286000</v>
      </c>
      <c r="H65" s="23">
        <v>10000</v>
      </c>
    </row>
    <row r="66" spans="5:8">
      <c r="E66" s="2" t="s">
        <v>113</v>
      </c>
    </row>
    <row r="67" spans="5:8">
      <c r="E67" s="6">
        <v>101</v>
      </c>
      <c r="F67" s="6" t="s">
        <v>114</v>
      </c>
      <c r="G67" s="6">
        <v>800</v>
      </c>
      <c r="H67" s="6"/>
    </row>
    <row r="68" spans="5:8">
      <c r="E68" s="12">
        <v>102</v>
      </c>
      <c r="F68" s="12" t="s">
        <v>115</v>
      </c>
      <c r="G68" s="12">
        <f t="shared" ref="G68" si="10">G67+H68</f>
        <v>820</v>
      </c>
      <c r="H68" s="24">
        <v>20</v>
      </c>
    </row>
    <row r="69" spans="5:8">
      <c r="E69" s="13">
        <v>103</v>
      </c>
      <c r="F69" s="13" t="s">
        <v>116</v>
      </c>
      <c r="G69" s="13">
        <f>G68+H69</f>
        <v>850</v>
      </c>
      <c r="H69" s="13">
        <v>30</v>
      </c>
    </row>
    <row r="70" spans="5:8">
      <c r="E70" s="19">
        <v>104</v>
      </c>
      <c r="F70" s="19" t="s">
        <v>117</v>
      </c>
      <c r="G70" s="19">
        <f>G69+H70</f>
        <v>900</v>
      </c>
      <c r="H70" s="19">
        <v>50</v>
      </c>
    </row>
    <row r="73" spans="5:8">
      <c r="E73" s="2" t="s">
        <v>118</v>
      </c>
    </row>
    <row r="74" spans="5:8">
      <c r="E74" s="6">
        <v>201</v>
      </c>
      <c r="F74" s="6" t="s">
        <v>119</v>
      </c>
      <c r="G74" s="6">
        <v>1300</v>
      </c>
      <c r="H74" s="6"/>
    </row>
    <row r="75" spans="5:8">
      <c r="E75" s="12">
        <v>202</v>
      </c>
      <c r="F75" s="12" t="s">
        <v>120</v>
      </c>
      <c r="G75" s="12">
        <f t="shared" ref="G75" si="11">G74+H75</f>
        <v>1500</v>
      </c>
      <c r="H75" s="24">
        <v>200</v>
      </c>
    </row>
    <row r="78" spans="5:8">
      <c r="E78" s="2" t="s">
        <v>121</v>
      </c>
    </row>
    <row r="79" spans="5:8">
      <c r="E79" s="6">
        <v>301</v>
      </c>
      <c r="F79" s="6" t="s">
        <v>122</v>
      </c>
      <c r="G79" s="6">
        <v>900</v>
      </c>
      <c r="H79" s="6"/>
    </row>
    <row r="80" spans="5:8">
      <c r="E80" s="12">
        <v>302</v>
      </c>
      <c r="F80" s="12" t="s">
        <v>123</v>
      </c>
      <c r="G80" s="12">
        <f t="shared" ref="G80" si="12">G79+H80</f>
        <v>1000</v>
      </c>
      <c r="H80" s="24">
        <v>100</v>
      </c>
    </row>
  </sheetData>
  <mergeCells count="9">
    <mergeCell ref="T4:T5"/>
    <mergeCell ref="U4:U5"/>
    <mergeCell ref="J29:K29"/>
    <mergeCell ref="N4:N5"/>
    <mergeCell ref="O4:O5"/>
    <mergeCell ref="P4:P5"/>
    <mergeCell ref="Q4:Q5"/>
    <mergeCell ref="R4:R5"/>
    <mergeCell ref="S4:S5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別表</vt:lpstr>
      <vt:lpstr>別表!Print_Area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</dc:creator>
  <cp:lastModifiedBy>yoshida</cp:lastModifiedBy>
  <cp:lastPrinted>2015-08-18T02:30:57Z</cp:lastPrinted>
  <dcterms:created xsi:type="dcterms:W3CDTF">2015-07-06T15:52:11Z</dcterms:created>
  <dcterms:modified xsi:type="dcterms:W3CDTF">2015-08-18T02:31:12Z</dcterms:modified>
</cp:coreProperties>
</file>