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nakanishi\Desktop\"/>
    </mc:Choice>
  </mc:AlternateContent>
  <xr:revisionPtr revIDLastSave="0" documentId="13_ncr:1_{A77E52BC-7CDC-45A1-BCEC-107668617BE1}" xr6:coauthVersionLast="47" xr6:coauthVersionMax="47" xr10:uidLastSave="{00000000-0000-0000-0000-000000000000}"/>
  <bookViews>
    <workbookView xWindow="-28920" yWindow="-120" windowWidth="29040" windowHeight="15720" xr2:uid="{BFF5160B-190C-4163-BDA6-220B0B9CE11C}"/>
  </bookViews>
  <sheets>
    <sheet name="まずはじめにこちらを入力してください" sheetId="2" r:id="rId1"/>
    <sheet name="覚書" sheetId="1" r:id="rId2"/>
    <sheet name="案内文（ケアマネ）" sheetId="3" r:id="rId3"/>
  </sheets>
  <definedNames>
    <definedName name="_xlnm.Print_Area" localSheetId="0">まずはじめにこちらを入力してください!$A$1:$Z$51</definedName>
    <definedName name="_xlnm.Print_Area" localSheetId="2">'案内文（ケアマネ）'!$A$1:$K$53</definedName>
    <definedName name="_xlnm.Print_Area" localSheetId="1">覚書!$A$1:$K$64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3" l="1"/>
  <c r="E35" i="1"/>
  <c r="E34" i="1"/>
  <c r="E33" i="1"/>
  <c r="E32" i="1"/>
  <c r="E28" i="1"/>
  <c r="E27" i="1"/>
  <c r="I20" i="1"/>
  <c r="G20" i="1"/>
  <c r="E20" i="1"/>
  <c r="I19" i="1"/>
  <c r="G19" i="1"/>
  <c r="E19" i="1"/>
  <c r="G18" i="1"/>
  <c r="I18" i="1"/>
  <c r="E18" i="1"/>
  <c r="I17" i="1"/>
  <c r="G17" i="1"/>
  <c r="E17" i="1"/>
  <c r="E35" i="3"/>
  <c r="E24" i="3"/>
  <c r="G24" i="3"/>
  <c r="I24" i="3"/>
  <c r="E25" i="3"/>
  <c r="G25" i="3"/>
  <c r="I25" i="3"/>
  <c r="E26" i="3"/>
  <c r="G26" i="3"/>
  <c r="I26" i="3"/>
  <c r="E27" i="3"/>
  <c r="G27" i="3"/>
  <c r="I27" i="3"/>
  <c r="E28" i="3"/>
  <c r="G28" i="3"/>
  <c r="I28" i="3"/>
  <c r="E40" i="3"/>
  <c r="E41" i="3"/>
  <c r="E42" i="3"/>
  <c r="E43" i="3"/>
  <c r="M24" i="3"/>
  <c r="M16" i="1"/>
  <c r="P26" i="2"/>
  <c r="S26" i="2" s="1"/>
  <c r="P27" i="2"/>
  <c r="R27" i="2" s="1"/>
  <c r="P25" i="2"/>
  <c r="S25" i="2" s="1"/>
  <c r="P5" i="2"/>
  <c r="S5" i="2" s="1"/>
  <c r="I16" i="1" s="1"/>
  <c r="P6" i="2"/>
  <c r="S6" i="2" s="1"/>
  <c r="P7" i="2"/>
  <c r="S7" i="2" s="1"/>
  <c r="P8" i="2"/>
  <c r="S8" i="2" s="1"/>
  <c r="P9" i="2"/>
  <c r="S9" i="2" s="1"/>
  <c r="P10" i="2"/>
  <c r="R10" i="2" s="1"/>
  <c r="P11" i="2"/>
  <c r="S11" i="2" s="1"/>
  <c r="P12" i="2"/>
  <c r="S12" i="2" s="1"/>
  <c r="P13" i="2"/>
  <c r="Q13" i="2" s="1"/>
  <c r="P14" i="2"/>
  <c r="Q14" i="2" s="1"/>
  <c r="P15" i="2"/>
  <c r="S15" i="2" s="1"/>
  <c r="P16" i="2"/>
  <c r="S16" i="2" s="1"/>
  <c r="P17" i="2"/>
  <c r="Q17" i="2" s="1"/>
  <c r="P18" i="2"/>
  <c r="R18" i="2" s="1"/>
  <c r="P19" i="2"/>
  <c r="S19" i="2" s="1"/>
  <c r="P20" i="2"/>
  <c r="S20" i="2" s="1"/>
  <c r="P21" i="2"/>
  <c r="Q21" i="2" s="1"/>
  <c r="P22" i="2"/>
  <c r="Q22" i="2" s="1"/>
  <c r="P23" i="2"/>
  <c r="S23" i="2" s="1"/>
  <c r="P24" i="2"/>
  <c r="R24" i="2" s="1"/>
  <c r="P4" i="2"/>
  <c r="Q4" i="2" s="1"/>
  <c r="R25" i="2" l="1"/>
  <c r="Q25" i="2"/>
  <c r="Q27" i="2"/>
  <c r="R26" i="2"/>
  <c r="Q26" i="2"/>
  <c r="S27" i="2"/>
  <c r="Q20" i="2"/>
  <c r="Q19" i="2"/>
  <c r="Q12" i="2"/>
  <c r="R20" i="2"/>
  <c r="R19" i="2"/>
  <c r="S22" i="2"/>
  <c r="S21" i="2"/>
  <c r="S4" i="2"/>
  <c r="R17" i="2"/>
  <c r="R16" i="2"/>
  <c r="Q11" i="2"/>
  <c r="R12" i="2"/>
  <c r="S17" i="2"/>
  <c r="Q16" i="2"/>
  <c r="Q24" i="2"/>
  <c r="Q8" i="2"/>
  <c r="R11" i="2"/>
  <c r="Q23" i="2"/>
  <c r="R4" i="2"/>
  <c r="R9" i="2"/>
  <c r="S14" i="2"/>
  <c r="S24" i="2"/>
  <c r="Q15" i="2"/>
  <c r="R8" i="2"/>
  <c r="S13" i="2"/>
  <c r="Q7" i="2"/>
  <c r="Q18" i="2"/>
  <c r="Q10" i="2"/>
  <c r="R23" i="2"/>
  <c r="R15" i="2"/>
  <c r="R7" i="2"/>
  <c r="Q9" i="2"/>
  <c r="R22" i="2"/>
  <c r="R14" i="2"/>
  <c r="R6" i="2"/>
  <c r="R21" i="2"/>
  <c r="R13" i="2"/>
  <c r="R5" i="2"/>
  <c r="G16" i="1" s="1"/>
  <c r="S18" i="2"/>
  <c r="S10" i="2"/>
  <c r="Q6" i="2"/>
  <c r="Q5" i="2"/>
  <c r="E1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nakanishi</author>
  </authors>
  <commentList>
    <comment ref="R2" authorId="0" shapeId="0" xr:uid="{E8E41709-A20A-4247-9D51-588109351702}">
      <text>
        <r>
          <rPr>
            <b/>
            <sz val="9"/>
            <color indexed="81"/>
            <rFont val="MS P ゴシック"/>
            <family val="3"/>
            <charset val="128"/>
          </rPr>
          <t>地域単価を選択してください。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nakanishi</author>
  </authors>
  <commentList>
    <comment ref="B14" authorId="0" shapeId="0" xr:uid="{0C310300-8B7E-4E25-BDEC-9C52A639B6FB}">
      <text>
        <r>
          <rPr>
            <b/>
            <sz val="9"/>
            <color indexed="81"/>
            <rFont val="MS P ゴシック"/>
            <family val="3"/>
            <charset val="128"/>
          </rPr>
          <t>変更ない場合は、表ごと非表示にしてください。</t>
        </r>
      </text>
    </comment>
    <comment ref="C22" authorId="0" shapeId="0" xr:uid="{7782D05F-E8FA-4B59-A50B-23360244677F}">
      <text>
        <r>
          <rPr>
            <b/>
            <sz val="9"/>
            <color indexed="81"/>
            <rFont val="MS P ゴシック"/>
            <family val="3"/>
            <charset val="128"/>
          </rPr>
          <t>左記に記載している加算を算定する場合に活用ください。</t>
        </r>
      </text>
    </comment>
    <comment ref="B25" authorId="0" shapeId="0" xr:uid="{4A68AD3F-8C46-49E3-88CD-6D9BFA5163A1}">
      <text>
        <r>
          <rPr>
            <b/>
            <sz val="9"/>
            <color indexed="81"/>
            <rFont val="MS P ゴシック"/>
            <family val="3"/>
            <charset val="128"/>
          </rPr>
          <t>変更ない場合は、非表示にしてください。</t>
        </r>
      </text>
    </comment>
    <comment ref="B30" authorId="0" shapeId="0" xr:uid="{D78576EE-B88A-43BD-8754-18BEDEE7E5E8}">
      <text>
        <r>
          <rPr>
            <b/>
            <sz val="9"/>
            <color indexed="81"/>
            <rFont val="MS P ゴシック"/>
            <family val="3"/>
            <charset val="128"/>
          </rPr>
          <t>変更ない場合は、表ごと非表示にしてください。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nakanishi</author>
  </authors>
  <commentList>
    <comment ref="B22" authorId="0" shapeId="0" xr:uid="{18CB4E79-249D-421B-861D-A457A886E54C}">
      <text>
        <r>
          <rPr>
            <b/>
            <sz val="9"/>
            <color indexed="81"/>
            <rFont val="MS P ゴシック"/>
            <family val="3"/>
            <charset val="128"/>
          </rPr>
          <t>変更ない場合は、表ごと非表示にしてください。</t>
        </r>
      </text>
    </comment>
    <comment ref="C30" authorId="0" shapeId="0" xr:uid="{231D19EF-1A12-4F39-9142-7111D1D1D255}">
      <text>
        <r>
          <rPr>
            <b/>
            <sz val="9"/>
            <color indexed="81"/>
            <rFont val="MS P ゴシック"/>
            <family val="3"/>
            <charset val="128"/>
          </rPr>
          <t>左記に記載している加算を算定する場合に活用ください。</t>
        </r>
      </text>
    </comment>
    <comment ref="B33" authorId="0" shapeId="0" xr:uid="{A2A9DA41-F046-45A9-9BDC-AB670474F107}">
      <text>
        <r>
          <rPr>
            <b/>
            <sz val="9"/>
            <color indexed="81"/>
            <rFont val="MS P ゴシック"/>
            <family val="3"/>
            <charset val="128"/>
          </rPr>
          <t>変更ない場合は、非表示にしてください。</t>
        </r>
      </text>
    </comment>
    <comment ref="B38" authorId="0" shapeId="0" xr:uid="{B76649C9-7185-42EA-A598-3895FFA75F82}">
      <text>
        <r>
          <rPr>
            <b/>
            <sz val="9"/>
            <color indexed="81"/>
            <rFont val="MS P ゴシック"/>
            <family val="3"/>
            <charset val="128"/>
          </rPr>
          <t>変更ない場合は、表ごと非表示にしてください。</t>
        </r>
      </text>
    </comment>
  </commentList>
</comments>
</file>

<file path=xl/sharedStrings.xml><?xml version="1.0" encoding="utf-8"?>
<sst xmlns="http://schemas.openxmlformats.org/spreadsheetml/2006/main" count="129" uniqueCount="101">
  <si>
    <t>1割負担</t>
    <rPh sb="1" eb="2">
      <t>ワリ</t>
    </rPh>
    <rPh sb="2" eb="4">
      <t>フタン</t>
    </rPh>
    <phoneticPr fontId="1"/>
  </si>
  <si>
    <t>2割負担</t>
    <rPh sb="1" eb="2">
      <t>ワリ</t>
    </rPh>
    <rPh sb="2" eb="4">
      <t>フタン</t>
    </rPh>
    <phoneticPr fontId="1"/>
  </si>
  <si>
    <t>3割負担</t>
    <rPh sb="1" eb="2">
      <t>ワリ</t>
    </rPh>
    <rPh sb="2" eb="4">
      <t>フタン</t>
    </rPh>
    <phoneticPr fontId="1"/>
  </si>
  <si>
    <t>サービスの提供、更新に際し、本書面に基づき重要事項の説明をおこないました。</t>
    <rPh sb="5" eb="7">
      <t>テイキョウ</t>
    </rPh>
    <rPh sb="8" eb="10">
      <t>コウシン</t>
    </rPh>
    <rPh sb="11" eb="12">
      <t>サイ</t>
    </rPh>
    <rPh sb="14" eb="17">
      <t>ホンショメン</t>
    </rPh>
    <rPh sb="18" eb="19">
      <t>モト</t>
    </rPh>
    <rPh sb="21" eb="23">
      <t>ジュウヨウ</t>
    </rPh>
    <rPh sb="23" eb="25">
      <t>ジコウ</t>
    </rPh>
    <rPh sb="26" eb="28">
      <t>セツメイ</t>
    </rPh>
    <phoneticPr fontId="1"/>
  </si>
  <si>
    <t>説明者</t>
    <rPh sb="0" eb="3">
      <t>セツメイシャ</t>
    </rPh>
    <phoneticPr fontId="1"/>
  </si>
  <si>
    <t>職名</t>
    <rPh sb="0" eb="2">
      <t>ショクメイ</t>
    </rPh>
    <phoneticPr fontId="1"/>
  </si>
  <si>
    <t>氏名</t>
    <rPh sb="0" eb="2">
      <t>シメイ</t>
    </rPh>
    <phoneticPr fontId="1"/>
  </si>
  <si>
    <t>㊞</t>
    <phoneticPr fontId="1"/>
  </si>
  <si>
    <t>私は、本書面に基づいて事業者から重要事項の説明を受け、指定地域密着型通所介護及び</t>
    <rPh sb="0" eb="1">
      <t>ワタシ</t>
    </rPh>
    <rPh sb="3" eb="6">
      <t>ホンショメン</t>
    </rPh>
    <rPh sb="7" eb="8">
      <t>モト</t>
    </rPh>
    <rPh sb="11" eb="14">
      <t>ジギョウシャ</t>
    </rPh>
    <rPh sb="16" eb="18">
      <t>ジュウヨウ</t>
    </rPh>
    <rPh sb="18" eb="20">
      <t>ジコウ</t>
    </rPh>
    <rPh sb="21" eb="23">
      <t>セツメイ</t>
    </rPh>
    <rPh sb="24" eb="25">
      <t>ウ</t>
    </rPh>
    <rPh sb="27" eb="29">
      <t>シテイ</t>
    </rPh>
    <rPh sb="29" eb="38">
      <t>チイキミッチャクガタツウショカイゴ</t>
    </rPh>
    <rPh sb="38" eb="39">
      <t>オヨ</t>
    </rPh>
    <phoneticPr fontId="1"/>
  </si>
  <si>
    <t>第一号通所事業サービスの提供に内容に同意しました。</t>
    <rPh sb="0" eb="3">
      <t>ダイイチゴウ</t>
    </rPh>
    <rPh sb="3" eb="7">
      <t>ツウショジギョウ</t>
    </rPh>
    <rPh sb="12" eb="14">
      <t>テイキョウ</t>
    </rPh>
    <rPh sb="15" eb="17">
      <t>ナイヨウ</t>
    </rPh>
    <rPh sb="18" eb="20">
      <t>ドウイ</t>
    </rPh>
    <phoneticPr fontId="1"/>
  </si>
  <si>
    <t>利用者</t>
    <rPh sb="0" eb="3">
      <t>リヨウシャ</t>
    </rPh>
    <phoneticPr fontId="1"/>
  </si>
  <si>
    <t>住所</t>
    <rPh sb="0" eb="2">
      <t>ジュウショ</t>
    </rPh>
    <phoneticPr fontId="1"/>
  </si>
  <si>
    <t>上記代理人（代理人を選任した場合）</t>
    <rPh sb="0" eb="2">
      <t>ジョウキ</t>
    </rPh>
    <rPh sb="2" eb="5">
      <t>ダイリニン</t>
    </rPh>
    <rPh sb="6" eb="9">
      <t>ダイリニン</t>
    </rPh>
    <rPh sb="10" eb="12">
      <t>センニン</t>
    </rPh>
    <rPh sb="14" eb="16">
      <t>バアイ</t>
    </rPh>
    <phoneticPr fontId="1"/>
  </si>
  <si>
    <t>続柄</t>
    <rPh sb="0" eb="2">
      <t>ゾクガラ</t>
    </rPh>
    <phoneticPr fontId="1"/>
  </si>
  <si>
    <t>要介護加算</t>
    <rPh sb="0" eb="1">
      <t>ヨウ</t>
    </rPh>
    <rPh sb="1" eb="3">
      <t>カイゴ</t>
    </rPh>
    <rPh sb="3" eb="5">
      <t>カサン</t>
    </rPh>
    <phoneticPr fontId="4"/>
  </si>
  <si>
    <t>単位数</t>
    <rPh sb="0" eb="3">
      <t>タンイスウ</t>
    </rPh>
    <phoneticPr fontId="4"/>
  </si>
  <si>
    <t>延長加算</t>
    <rPh sb="0" eb="2">
      <t>エンチョウ</t>
    </rPh>
    <rPh sb="2" eb="4">
      <t>カサン</t>
    </rPh>
    <phoneticPr fontId="4"/>
  </si>
  <si>
    <t>個別機能訓練加算(Ⅰ)イ</t>
    <rPh sb="0" eb="2">
      <t>コベツ</t>
    </rPh>
    <rPh sb="2" eb="4">
      <t>キノウ</t>
    </rPh>
    <rPh sb="4" eb="6">
      <t>クンレン</t>
    </rPh>
    <rPh sb="6" eb="8">
      <t>カサン</t>
    </rPh>
    <phoneticPr fontId="4"/>
  </si>
  <si>
    <t>個別機能訓練加算(Ⅰ)ロ</t>
    <rPh sb="0" eb="2">
      <t>コベツ</t>
    </rPh>
    <rPh sb="2" eb="4">
      <t>キノウ</t>
    </rPh>
    <rPh sb="4" eb="6">
      <t>クンレン</t>
    </rPh>
    <rPh sb="6" eb="8">
      <t>カサン</t>
    </rPh>
    <phoneticPr fontId="4"/>
  </si>
  <si>
    <t>個別機能訓練加算(Ⅱ)</t>
    <rPh sb="0" eb="2">
      <t>コベツ</t>
    </rPh>
    <rPh sb="2" eb="4">
      <t>キノウ</t>
    </rPh>
    <rPh sb="4" eb="6">
      <t>クンレン</t>
    </rPh>
    <rPh sb="6" eb="8">
      <t>カサン</t>
    </rPh>
    <phoneticPr fontId="4"/>
  </si>
  <si>
    <t>入浴加算（Ⅰ）</t>
    <rPh sb="0" eb="2">
      <t>ニュウヨク</t>
    </rPh>
    <rPh sb="2" eb="4">
      <t>カサン</t>
    </rPh>
    <phoneticPr fontId="4"/>
  </si>
  <si>
    <t>入浴加算（Ⅱ）</t>
    <rPh sb="0" eb="2">
      <t>ニュウヨク</t>
    </rPh>
    <rPh sb="2" eb="4">
      <t>カサン</t>
    </rPh>
    <phoneticPr fontId="4"/>
  </si>
  <si>
    <t>認知症対応加算</t>
    <rPh sb="0" eb="3">
      <t>ニンチショウ</t>
    </rPh>
    <rPh sb="3" eb="5">
      <t>タイオウ</t>
    </rPh>
    <rPh sb="5" eb="7">
      <t>カサン</t>
    </rPh>
    <phoneticPr fontId="4"/>
  </si>
  <si>
    <t>若年性認知利用者受入加算</t>
    <rPh sb="0" eb="3">
      <t>ジャクネンセイ</t>
    </rPh>
    <rPh sb="3" eb="5">
      <t>ニンチ</t>
    </rPh>
    <rPh sb="5" eb="8">
      <t>リヨウシャ</t>
    </rPh>
    <rPh sb="8" eb="10">
      <t>ウケイレ</t>
    </rPh>
    <rPh sb="10" eb="12">
      <t>カサン</t>
    </rPh>
    <phoneticPr fontId="4"/>
  </si>
  <si>
    <t>中重度ケア体制加算</t>
    <phoneticPr fontId="4"/>
  </si>
  <si>
    <t>生活機能向上連携加算(Ⅰ)</t>
    <rPh sb="0" eb="2">
      <t>セイカツ</t>
    </rPh>
    <rPh sb="2" eb="4">
      <t>キノウ</t>
    </rPh>
    <rPh sb="4" eb="6">
      <t>コウジョウ</t>
    </rPh>
    <rPh sb="6" eb="8">
      <t>レンケイ</t>
    </rPh>
    <rPh sb="8" eb="10">
      <t>カサン</t>
    </rPh>
    <phoneticPr fontId="4"/>
  </si>
  <si>
    <t>生活機能向上連携加算(Ⅱ)</t>
    <rPh sb="0" eb="2">
      <t>セイカツ</t>
    </rPh>
    <rPh sb="2" eb="4">
      <t>キノウ</t>
    </rPh>
    <rPh sb="4" eb="6">
      <t>コウジョウ</t>
    </rPh>
    <rPh sb="6" eb="8">
      <t>レンケイ</t>
    </rPh>
    <rPh sb="8" eb="10">
      <t>カサン</t>
    </rPh>
    <phoneticPr fontId="4"/>
  </si>
  <si>
    <t>ADL維持等加算(Ⅰ)</t>
    <rPh sb="3" eb="5">
      <t>イジ</t>
    </rPh>
    <rPh sb="5" eb="6">
      <t>トウ</t>
    </rPh>
    <rPh sb="6" eb="8">
      <t>カサン</t>
    </rPh>
    <phoneticPr fontId="4"/>
  </si>
  <si>
    <t>ADL維持等加算(Ⅱ)</t>
    <rPh sb="3" eb="5">
      <t>イジ</t>
    </rPh>
    <rPh sb="5" eb="6">
      <t>トウ</t>
    </rPh>
    <rPh sb="6" eb="8">
      <t>カサン</t>
    </rPh>
    <phoneticPr fontId="4"/>
  </si>
  <si>
    <t>ADL維持等加算(Ⅲ)</t>
    <rPh sb="3" eb="5">
      <t>イジ</t>
    </rPh>
    <rPh sb="5" eb="6">
      <t>トウ</t>
    </rPh>
    <rPh sb="6" eb="8">
      <t>カサン</t>
    </rPh>
    <phoneticPr fontId="4"/>
  </si>
  <si>
    <t>栄養アセスメント加算</t>
    <rPh sb="0" eb="2">
      <t>エイヨウ</t>
    </rPh>
    <rPh sb="8" eb="10">
      <t>カサン</t>
    </rPh>
    <phoneticPr fontId="4"/>
  </si>
  <si>
    <t>栄養改善加算</t>
    <rPh sb="0" eb="2">
      <t>エイヨウ</t>
    </rPh>
    <rPh sb="2" eb="4">
      <t>カイゼン</t>
    </rPh>
    <rPh sb="4" eb="6">
      <t>カサン</t>
    </rPh>
    <phoneticPr fontId="4"/>
  </si>
  <si>
    <t>口腔・栄養スクリーニング加算(Ⅰ)</t>
    <rPh sb="0" eb="2">
      <t>コウクウ</t>
    </rPh>
    <rPh sb="3" eb="5">
      <t>エイヨウ</t>
    </rPh>
    <rPh sb="12" eb="14">
      <t>カサン</t>
    </rPh>
    <phoneticPr fontId="4"/>
  </si>
  <si>
    <t>口腔・栄養スクリーニング加算(Ⅱ)</t>
    <rPh sb="0" eb="2">
      <t>コウクウ</t>
    </rPh>
    <rPh sb="3" eb="5">
      <t>エイヨウ</t>
    </rPh>
    <rPh sb="12" eb="14">
      <t>カサン</t>
    </rPh>
    <phoneticPr fontId="4"/>
  </si>
  <si>
    <t>口腔機能向上加算(Ⅰ)</t>
    <rPh sb="0" eb="4">
      <t>コウクウキノウ</t>
    </rPh>
    <rPh sb="4" eb="6">
      <t>コウジョウ</t>
    </rPh>
    <rPh sb="6" eb="8">
      <t>カサン</t>
    </rPh>
    <phoneticPr fontId="4"/>
  </si>
  <si>
    <t>口腔機能向上加算(Ⅱ)</t>
    <rPh sb="0" eb="4">
      <t>コウクウキノウ</t>
    </rPh>
    <rPh sb="4" eb="6">
      <t>コウジョウ</t>
    </rPh>
    <rPh sb="6" eb="8">
      <t>カサン</t>
    </rPh>
    <phoneticPr fontId="4"/>
  </si>
  <si>
    <t>科学的介護推進体制加算</t>
    <rPh sb="0" eb="3">
      <t>カガクテキ</t>
    </rPh>
    <rPh sb="3" eb="5">
      <t>カイゴ</t>
    </rPh>
    <rPh sb="5" eb="7">
      <t>スイシン</t>
    </rPh>
    <rPh sb="7" eb="9">
      <t>タイセイ</t>
    </rPh>
    <rPh sb="9" eb="11">
      <t>カサン</t>
    </rPh>
    <phoneticPr fontId="4"/>
  </si>
  <si>
    <t>地域単価</t>
    <rPh sb="0" eb="2">
      <t>チイキ</t>
    </rPh>
    <rPh sb="2" eb="4">
      <t>タンカ</t>
    </rPh>
    <phoneticPr fontId="1"/>
  </si>
  <si>
    <t>10割</t>
    <rPh sb="2" eb="3">
      <t>ワリ</t>
    </rPh>
    <phoneticPr fontId="1"/>
  </si>
  <si>
    <t>1割</t>
    <rPh sb="1" eb="2">
      <t>ワリ</t>
    </rPh>
    <phoneticPr fontId="1"/>
  </si>
  <si>
    <t>2割</t>
    <rPh sb="1" eb="2">
      <t>ワリ</t>
    </rPh>
    <phoneticPr fontId="1"/>
  </si>
  <si>
    <t>3割</t>
    <rPh sb="1" eb="2">
      <t>ワリ</t>
    </rPh>
    <phoneticPr fontId="1"/>
  </si>
  <si>
    <t>処遇改善加算Ⅰ</t>
    <rPh sb="0" eb="2">
      <t>ショグウ</t>
    </rPh>
    <rPh sb="2" eb="4">
      <t>カイゼン</t>
    </rPh>
    <rPh sb="4" eb="6">
      <t>カサン</t>
    </rPh>
    <phoneticPr fontId="4"/>
  </si>
  <si>
    <t>処遇改善加算Ⅱ</t>
    <rPh sb="0" eb="2">
      <t>ショグウ</t>
    </rPh>
    <rPh sb="2" eb="4">
      <t>カイゼン</t>
    </rPh>
    <rPh sb="4" eb="6">
      <t>カサン</t>
    </rPh>
    <phoneticPr fontId="4"/>
  </si>
  <si>
    <t>処遇改善加算Ⅲ</t>
    <rPh sb="0" eb="2">
      <t>ショグウ</t>
    </rPh>
    <rPh sb="2" eb="4">
      <t>カイゼン</t>
    </rPh>
    <rPh sb="4" eb="6">
      <t>カサン</t>
    </rPh>
    <phoneticPr fontId="4"/>
  </si>
  <si>
    <t>特定処遇改善加算Ⅰ</t>
    <rPh sb="0" eb="8">
      <t>トクテイショグウカイゼンカサン</t>
    </rPh>
    <phoneticPr fontId="4"/>
  </si>
  <si>
    <t>特定処遇改善加算Ⅱ</t>
    <rPh sb="0" eb="8">
      <t>トクテイショグウカイゼンカサン</t>
    </rPh>
    <phoneticPr fontId="4"/>
  </si>
  <si>
    <t>ベースアップ加算</t>
    <rPh sb="6" eb="8">
      <t>カサン</t>
    </rPh>
    <phoneticPr fontId="4"/>
  </si>
  <si>
    <t>サービス提供体制強化加算(Ⅰ)</t>
    <rPh sb="4" eb="12">
      <t>テイキョウタイセイキョウカカサン</t>
    </rPh>
    <phoneticPr fontId="4"/>
  </si>
  <si>
    <t>サービス提供体制強化加算(Ⅱ)</t>
    <rPh sb="4" eb="12">
      <t>テイキョウタイセイキョウカカサン</t>
    </rPh>
    <phoneticPr fontId="4"/>
  </si>
  <si>
    <t>サービス提供体制強化加算(Ⅲ)</t>
    <rPh sb="4" eb="12">
      <t>テイキョウタイセイキョウカカサン</t>
    </rPh>
    <phoneticPr fontId="4"/>
  </si>
  <si>
    <t>-</t>
    <phoneticPr fontId="1"/>
  </si>
  <si>
    <t>加算・料金一覧表</t>
    <rPh sb="0" eb="2">
      <t>カサン</t>
    </rPh>
    <rPh sb="3" eb="5">
      <t>リョウキン</t>
    </rPh>
    <rPh sb="5" eb="8">
      <t>イチランヒョウ</t>
    </rPh>
    <phoneticPr fontId="1"/>
  </si>
  <si>
    <t>昼食代</t>
    <rPh sb="0" eb="2">
      <t>チュウショク</t>
    </rPh>
    <rPh sb="2" eb="3">
      <t>ダイ</t>
    </rPh>
    <phoneticPr fontId="4"/>
  </si>
  <si>
    <t>おやつ代</t>
    <rPh sb="3" eb="4">
      <t>ダイ</t>
    </rPh>
    <phoneticPr fontId="4"/>
  </si>
  <si>
    <t>パット代</t>
    <rPh sb="3" eb="4">
      <t>ダイ</t>
    </rPh>
    <phoneticPr fontId="4"/>
  </si>
  <si>
    <t>リハビリパンツ代</t>
    <rPh sb="7" eb="8">
      <t>ダイ</t>
    </rPh>
    <phoneticPr fontId="4"/>
  </si>
  <si>
    <t>おむつ代</t>
    <rPh sb="3" eb="4">
      <t>ダイ</t>
    </rPh>
    <phoneticPr fontId="4"/>
  </si>
  <si>
    <t>お泊りサービス</t>
    <phoneticPr fontId="4"/>
  </si>
  <si>
    <t>シーツ交換代</t>
    <phoneticPr fontId="4"/>
  </si>
  <si>
    <t>夕食代</t>
    <rPh sb="0" eb="2">
      <t>ユウショク</t>
    </rPh>
    <rPh sb="2" eb="3">
      <t>ダイ</t>
    </rPh>
    <phoneticPr fontId="4"/>
  </si>
  <si>
    <t>朝食代</t>
    <rPh sb="0" eb="2">
      <t>チョウショク</t>
    </rPh>
    <rPh sb="2" eb="3">
      <t>ダイ</t>
    </rPh>
    <phoneticPr fontId="4"/>
  </si>
  <si>
    <t>時間外利用料</t>
    <rPh sb="0" eb="3">
      <t>ジカンガイ</t>
    </rPh>
    <rPh sb="3" eb="5">
      <t>リヨウ</t>
    </rPh>
    <rPh sb="5" eb="6">
      <t>リョウ</t>
    </rPh>
    <phoneticPr fontId="4"/>
  </si>
  <si>
    <t>洗濯代</t>
    <rPh sb="0" eb="2">
      <t>センタク</t>
    </rPh>
    <rPh sb="2" eb="3">
      <t>ダイ</t>
    </rPh>
    <phoneticPr fontId="4"/>
  </si>
  <si>
    <t>通院サポート</t>
    <rPh sb="0" eb="2">
      <t>ツウイン</t>
    </rPh>
    <phoneticPr fontId="4"/>
  </si>
  <si>
    <t>通院サポート延長3h～</t>
    <rPh sb="0" eb="2">
      <t>ツウイン</t>
    </rPh>
    <rPh sb="6" eb="8">
      <t>エンチョウ</t>
    </rPh>
    <phoneticPr fontId="4"/>
  </si>
  <si>
    <t>保険外事業利用（要介護）</t>
    <rPh sb="0" eb="2">
      <t>ホケン</t>
    </rPh>
    <rPh sb="2" eb="3">
      <t>ガイ</t>
    </rPh>
    <rPh sb="3" eb="5">
      <t>ジギョウ</t>
    </rPh>
    <rPh sb="5" eb="7">
      <t>リヨウ</t>
    </rPh>
    <rPh sb="8" eb="11">
      <t>ヨウカイゴ</t>
    </rPh>
    <phoneticPr fontId="4"/>
  </si>
  <si>
    <t>通所介護実費請求（要支援）</t>
    <rPh sb="0" eb="2">
      <t>ツウショ</t>
    </rPh>
    <rPh sb="2" eb="4">
      <t>カイゴ</t>
    </rPh>
    <rPh sb="4" eb="6">
      <t>ジッピ</t>
    </rPh>
    <rPh sb="6" eb="8">
      <t>セイキュウ</t>
    </rPh>
    <rPh sb="9" eb="12">
      <t>ヨウシエン</t>
    </rPh>
    <phoneticPr fontId="4"/>
  </si>
  <si>
    <t>保険外サービス料金一覧表</t>
    <rPh sb="0" eb="3">
      <t>ホケンガイ</t>
    </rPh>
    <rPh sb="7" eb="9">
      <t>リョウキン</t>
    </rPh>
    <rPh sb="9" eb="12">
      <t>イチランヒョウ</t>
    </rPh>
    <phoneticPr fontId="1"/>
  </si>
  <si>
    <t>利用料金の変更に伴う覚書</t>
    <rPh sb="0" eb="2">
      <t>リヨウ</t>
    </rPh>
    <rPh sb="2" eb="4">
      <t>リョウキン</t>
    </rPh>
    <rPh sb="5" eb="7">
      <t>ヘンコウ</t>
    </rPh>
    <rPh sb="8" eb="9">
      <t>トモナ</t>
    </rPh>
    <rPh sb="10" eb="12">
      <t>オボエガキ</t>
    </rPh>
    <phoneticPr fontId="1"/>
  </si>
  <si>
    <t>※備考</t>
    <rPh sb="1" eb="3">
      <t>ビコウ</t>
    </rPh>
    <phoneticPr fontId="1"/>
  </si>
  <si>
    <t>個別機能訓練加算Ⅱ・生活機能向上連携加算(Ⅰ)(Ⅱ)・科学的介護推進体制加算
ADL等維持加算(Ⅰ)(Ⅱ)（Ⅲ）・口腔機能向上加算（Ⅱ）の利用料金は月額料金となります。</t>
    <rPh sb="0" eb="9">
      <t>コベツキノウクンレンカサン2</t>
    </rPh>
    <rPh sb="10" eb="14">
      <t>セイカツキノウ</t>
    </rPh>
    <rPh sb="14" eb="20">
      <t>コウジョウレンケイカサン</t>
    </rPh>
    <rPh sb="27" eb="38">
      <t>カガクテキカイゴスイシンタイセイカサン</t>
    </rPh>
    <rPh sb="42" eb="43">
      <t>トウ</t>
    </rPh>
    <rPh sb="43" eb="47">
      <t>イジカサン</t>
    </rPh>
    <rPh sb="57" eb="65">
      <t>コウクウキノウコウジョウカサン</t>
    </rPh>
    <rPh sb="69" eb="71">
      <t>リヨウ</t>
    </rPh>
    <rPh sb="71" eb="73">
      <t>リョウキン</t>
    </rPh>
    <rPh sb="74" eb="76">
      <t>ゲツガク</t>
    </rPh>
    <rPh sb="76" eb="78">
      <t>リョウキン</t>
    </rPh>
    <phoneticPr fontId="1"/>
  </si>
  <si>
    <t>利用料金</t>
    <rPh sb="0" eb="4">
      <t>リヨウリョウキン</t>
    </rPh>
    <phoneticPr fontId="1"/>
  </si>
  <si>
    <t>樹楽 □□□□</t>
    <rPh sb="0" eb="1">
      <t>キ</t>
    </rPh>
    <rPh sb="1" eb="2">
      <t>ラク</t>
    </rPh>
    <phoneticPr fontId="1"/>
  </si>
  <si>
    <t>【下記、令和５年●月１日より変更する内容】</t>
    <rPh sb="1" eb="3">
      <t>カキ</t>
    </rPh>
    <rPh sb="4" eb="6">
      <t>レイワ</t>
    </rPh>
    <rPh sb="7" eb="8">
      <t>ネン</t>
    </rPh>
    <rPh sb="9" eb="10">
      <t>ガツ</t>
    </rPh>
    <rPh sb="11" eb="12">
      <t>ニチ</t>
    </rPh>
    <rPh sb="14" eb="16">
      <t>ヘンコウ</t>
    </rPh>
    <rPh sb="18" eb="20">
      <t>ナイヨウ</t>
    </rPh>
    <phoneticPr fontId="1"/>
  </si>
  <si>
    <t>○○の候、皆様におかれましては益々ご健勝のこととお慶び申し上げます。
平素は、デイサービス樹楽(きらく)□□□□をご利用頂きまして誠に有難うございます。
この度、令和５年●月1日より利用料金の変更をさせて頂く運びとなりました。
当該利用料金の変更に伴い、サービス利用料金が変更となり、重要事項説明書及び特別サービス重要事項説明書（以下、「重要事項説明書等」という。）の一部が下記の内容に変更になります。
既にご説明・ご契約済みの皆様に関しましては本書へのご同意をもちまして重要事項説明書等の更新及びその説明を受け、内容に同意頂きましたものとさせて頂きます。</t>
    <rPh sb="93" eb="97">
      <t>リヨウリョウキン</t>
    </rPh>
    <rPh sb="98" eb="100">
      <t>ヘンコウ</t>
    </rPh>
    <rPh sb="118" eb="122">
      <t>リヨウリョウキン</t>
    </rPh>
    <rPh sb="123" eb="125">
      <t>ヘンコウ</t>
    </rPh>
    <rPh sb="151" eb="152">
      <t>オヨ</t>
    </rPh>
    <rPh sb="153" eb="155">
      <t>トクベツ</t>
    </rPh>
    <rPh sb="159" eb="166">
      <t>ジュウヨウジコウセツメイショ</t>
    </rPh>
    <rPh sb="167" eb="169">
      <t>イカ</t>
    </rPh>
    <rPh sb="171" eb="178">
      <t>ジュウヨウジコウセツメイショ</t>
    </rPh>
    <rPh sb="178" eb="179">
      <t>トウ</t>
    </rPh>
    <rPh sb="245" eb="246">
      <t>トウ</t>
    </rPh>
    <phoneticPr fontId="1"/>
  </si>
  <si>
    <t xml:space="preserve"> 令和５年●月１日より</t>
    <rPh sb="1" eb="3">
      <t>レイワ</t>
    </rPh>
    <rPh sb="4" eb="5">
      <t>ネン</t>
    </rPh>
    <rPh sb="6" eb="7">
      <t>ガツ</t>
    </rPh>
    <rPh sb="8" eb="9">
      <t>ニチ</t>
    </rPh>
    <phoneticPr fontId="1"/>
  </si>
  <si>
    <t>　　令和５年　　月　　日</t>
    <rPh sb="2" eb="4">
      <t>レイワ</t>
    </rPh>
    <rPh sb="5" eb="6">
      <t>ネン</t>
    </rPh>
    <rPh sb="8" eb="9">
      <t>ガツ</t>
    </rPh>
    <rPh sb="11" eb="12">
      <t>ニチ</t>
    </rPh>
    <phoneticPr fontId="1"/>
  </si>
  <si>
    <t>　令和５年　　月　　日</t>
    <rPh sb="1" eb="3">
      <t>レイワ</t>
    </rPh>
    <rPh sb="4" eb="5">
      <t>ネン</t>
    </rPh>
    <rPh sb="7" eb="8">
      <t>ガツ</t>
    </rPh>
    <rPh sb="10" eb="11">
      <t>ニチ</t>
    </rPh>
    <phoneticPr fontId="1"/>
  </si>
  <si>
    <t>一月の利用料金に対して5.9％</t>
    <rPh sb="0" eb="2">
      <t>ヒトツキ</t>
    </rPh>
    <rPh sb="3" eb="7">
      <t>リヨウリョウキン</t>
    </rPh>
    <rPh sb="8" eb="9">
      <t>タイ</t>
    </rPh>
    <phoneticPr fontId="1"/>
  </si>
  <si>
    <t>一月の利用料金に対して4.3％</t>
    <rPh sb="0" eb="2">
      <t>ヒトツキ</t>
    </rPh>
    <rPh sb="3" eb="7">
      <t>リヨウリョウキン</t>
    </rPh>
    <rPh sb="8" eb="9">
      <t>タイ</t>
    </rPh>
    <phoneticPr fontId="1"/>
  </si>
  <si>
    <t>一月の利用料金に対して2.3％</t>
    <rPh sb="0" eb="2">
      <t>ヒトツキ</t>
    </rPh>
    <rPh sb="3" eb="7">
      <t>リヨウリョウキン</t>
    </rPh>
    <rPh sb="8" eb="9">
      <t>タイ</t>
    </rPh>
    <phoneticPr fontId="1"/>
  </si>
  <si>
    <t>一月の利用料金に対して1.2％</t>
    <rPh sb="0" eb="2">
      <t>ヒトツキ</t>
    </rPh>
    <rPh sb="3" eb="7">
      <t>リヨウリョウキン</t>
    </rPh>
    <rPh sb="8" eb="9">
      <t>タイ</t>
    </rPh>
    <phoneticPr fontId="1"/>
  </si>
  <si>
    <t>一月の利用料金に対して1.0％</t>
    <rPh sb="0" eb="2">
      <t>ヒトツキ</t>
    </rPh>
    <rPh sb="3" eb="7">
      <t>リヨウリョウキン</t>
    </rPh>
    <rPh sb="8" eb="9">
      <t>タイ</t>
    </rPh>
    <phoneticPr fontId="1"/>
  </si>
  <si>
    <t>一月の利用料金に対して1.1％</t>
    <rPh sb="0" eb="2">
      <t>ヒトツキ</t>
    </rPh>
    <rPh sb="3" eb="7">
      <t>リヨウリョウキン</t>
    </rPh>
    <rPh sb="8" eb="9">
      <t>タイ</t>
    </rPh>
    <phoneticPr fontId="1"/>
  </si>
  <si>
    <t>利用料金の変更について</t>
    <rPh sb="0" eb="2">
      <t>リヨウ</t>
    </rPh>
    <rPh sb="2" eb="4">
      <t>リョウキン</t>
    </rPh>
    <rPh sb="5" eb="7">
      <t>ヘンコウ</t>
    </rPh>
    <phoneticPr fontId="1"/>
  </si>
  <si>
    <t>ケアマネジャー各位</t>
    <rPh sb="7" eb="9">
      <t>カクイ</t>
    </rPh>
    <phoneticPr fontId="1"/>
  </si>
  <si>
    <t>令和5年○月□日</t>
    <rPh sb="0" eb="2">
      <t>レイワ</t>
    </rPh>
    <rPh sb="3" eb="4">
      <t>ネン</t>
    </rPh>
    <rPh sb="5" eb="6">
      <t>ガツ</t>
    </rPh>
    <rPh sb="7" eb="8">
      <t>ニチ</t>
    </rPh>
    <phoneticPr fontId="1"/>
  </si>
  <si>
    <t>　　　　　　樹楽　団らんの家 ○○</t>
    <rPh sb="6" eb="7">
      <t>キ</t>
    </rPh>
    <rPh sb="7" eb="8">
      <t>ラク</t>
    </rPh>
    <rPh sb="9" eb="10">
      <t>ダン</t>
    </rPh>
    <rPh sb="13" eb="14">
      <t>イエ</t>
    </rPh>
    <phoneticPr fontId="1"/>
  </si>
  <si>
    <t>　　　　　　管理者 樹楽 太郎</t>
    <rPh sb="6" eb="9">
      <t>カンリシャ</t>
    </rPh>
    <rPh sb="10" eb="11">
      <t>キ</t>
    </rPh>
    <rPh sb="11" eb="12">
      <t>ラク</t>
    </rPh>
    <rPh sb="13" eb="15">
      <t>タロウ</t>
    </rPh>
    <phoneticPr fontId="1"/>
  </si>
  <si>
    <t xml:space="preserve">○○の候、皆様におかれましては益々ご健勝のこととお慶び申し上げます。
この度、令和5年○月１日より、保険外サービスに一部変更がございましたことをお知らせ申し上げます。変更に伴いましては、お手数をおかけいたしますが、下記の内容をご確認いただけますと幸いです。
変更に関するご質問や、不明点がございましたら、どうぞお気軽にお知らせください。
皆様のご要望やお声に耳を傾け、より良いサービスを提供できるよう努めてまいります。
大切な皆様のお支えとご理解に、深く感謝申し上げます。これからも、温かみのあるサポートを心を込めてお届けしてまいります。
どうぞよろしくお願い申し上げます。
</t>
    <rPh sb="279" eb="280">
      <t>ネガ</t>
    </rPh>
    <rPh sb="281" eb="282">
      <t>モウ</t>
    </rPh>
    <rPh sb="283" eb="284">
      <t>ア</t>
    </rPh>
    <phoneticPr fontId="1"/>
  </si>
  <si>
    <t>【お問合せ先】</t>
    <rPh sb="2" eb="4">
      <t>トイアワ</t>
    </rPh>
    <rPh sb="5" eb="6">
      <t>サキ</t>
    </rPh>
    <phoneticPr fontId="1"/>
  </si>
  <si>
    <t>樹楽 団らんの家 ○○</t>
    <rPh sb="0" eb="1">
      <t>キ</t>
    </rPh>
    <rPh sb="1" eb="2">
      <t>ラク</t>
    </rPh>
    <rPh sb="3" eb="4">
      <t>ダン</t>
    </rPh>
    <rPh sb="7" eb="8">
      <t>イエ</t>
    </rPh>
    <phoneticPr fontId="1"/>
  </si>
  <si>
    <t>管理者　樹楽 太郎</t>
    <rPh sb="0" eb="3">
      <t>カンリシャ</t>
    </rPh>
    <rPh sb="4" eb="5">
      <t>キ</t>
    </rPh>
    <rPh sb="5" eb="6">
      <t>ラク</t>
    </rPh>
    <rPh sb="7" eb="9">
      <t>タロウ</t>
    </rPh>
    <phoneticPr fontId="1"/>
  </si>
  <si>
    <t>☎ 01-2345-6789</t>
    <phoneticPr fontId="1"/>
  </si>
  <si>
    <t>加算</t>
    <rPh sb="0" eb="2">
      <t>カサン</t>
    </rPh>
    <phoneticPr fontId="1"/>
  </si>
  <si>
    <t>保険外サービス一覧</t>
    <rPh sb="0" eb="3">
      <t>ホケンガイ</t>
    </rPh>
    <rPh sb="7" eb="9">
      <t>イチラン</t>
    </rPh>
    <phoneticPr fontId="1"/>
  </si>
  <si>
    <t>■加算</t>
    <rPh sb="1" eb="3">
      <t>カサン</t>
    </rPh>
    <phoneticPr fontId="1"/>
  </si>
  <si>
    <t>■処遇改善加算</t>
    <rPh sb="1" eb="7">
      <t>ショグウカイゼンカサン</t>
    </rPh>
    <phoneticPr fontId="1"/>
  </si>
  <si>
    <t>■保険外サービス料金</t>
    <rPh sb="1" eb="4">
      <t>ホケンガイ</t>
    </rPh>
    <rPh sb="8" eb="10">
      <t>リョウキン</t>
    </rPh>
    <phoneticPr fontId="1"/>
  </si>
  <si>
    <t>■料金改定の実施時期</t>
    <rPh sb="1" eb="3">
      <t>リョウキン</t>
    </rPh>
    <rPh sb="3" eb="5">
      <t>カイテイ</t>
    </rPh>
    <rPh sb="6" eb="10">
      <t>ジッシジキ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</si>
</sst>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円&quot;\(&quot;月&quot;&quot;額&quot;\)"/>
    <numFmt numFmtId="177" formatCode="0.00&quot;円&quot;"/>
    <numFmt numFmtId="178" formatCode="0.0%"/>
    <numFmt numFmtId="179" formatCode="#,##0&quot;単&quot;&quot;位&quot;"/>
    <numFmt numFmtId="180" formatCode="#,##0&quot;円&quot;"/>
  </numFmts>
  <fonts count="13">
    <font>
      <sz val="11"/>
      <color theme="1"/>
      <name val="游ゴシック"/>
      <family val="2"/>
      <charset val="128"/>
      <scheme val="minor"/>
    </font>
    <font>
      <sz val="6"/>
      <name val="游ゴシック"/>
      <family val="2"/>
      <charset val="128"/>
      <scheme val="minor"/>
    </font>
    <font>
      <sz val="11"/>
      <color theme="1"/>
      <name val="UD デジタル 教科書体 NK-B"/>
      <family val="1"/>
      <charset val="128"/>
    </font>
    <font>
      <sz val="11"/>
      <color rgb="FFFF0000"/>
      <name val="UD デジタル 教科書体 NK-B"/>
      <family val="1"/>
      <charset val="128"/>
    </font>
    <font>
      <sz val="6"/>
      <name val="ＭＳ Ｐゴシック"/>
      <family val="3"/>
      <charset val="128"/>
    </font>
    <font>
      <b/>
      <sz val="9"/>
      <color indexed="81"/>
      <name val="MS P ゴシック"/>
      <family val="3"/>
      <charset val="128"/>
    </font>
    <font>
      <sz val="11"/>
      <color theme="1"/>
      <name val="游ゴシック"/>
      <family val="3"/>
      <charset val="128"/>
      <scheme val="minor"/>
    </font>
    <font>
      <b/>
      <sz val="11"/>
      <color theme="1"/>
      <name val="游ゴシック"/>
      <family val="3"/>
      <charset val="128"/>
      <scheme val="minor"/>
    </font>
    <font>
      <sz val="10"/>
      <color theme="1"/>
      <name val="游ゴシック"/>
      <family val="3"/>
      <charset val="128"/>
      <scheme val="minor"/>
    </font>
    <font>
      <sz val="11"/>
      <name val="ＭＳ Ｐゴシック"/>
      <family val="3"/>
      <charset val="128"/>
    </font>
    <font>
      <sz val="11"/>
      <color theme="1"/>
      <name val="游ゴシック"/>
      <family val="2"/>
      <charset val="128"/>
      <scheme val="minor"/>
    </font>
    <font>
      <sz val="9"/>
      <color theme="1"/>
      <name val="UD デジタル 教科書体 NK-B"/>
      <family val="1"/>
      <charset val="128"/>
    </font>
    <font>
      <sz val="14"/>
      <color theme="1"/>
      <name val="UD デジタル 教科書体 NK-B"/>
      <family val="1"/>
      <charset val="128"/>
    </font>
  </fonts>
  <fills count="3">
    <fill>
      <patternFill patternType="none"/>
    </fill>
    <fill>
      <patternFill patternType="gray125"/>
    </fill>
    <fill>
      <patternFill patternType="solid">
        <fgColor theme="3"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9" fillId="0" borderId="0">
      <alignment vertical="center"/>
    </xf>
    <xf numFmtId="9" fontId="10" fillId="0" borderId="0" applyFont="0" applyFill="0" applyBorder="0" applyAlignment="0" applyProtection="0">
      <alignment vertical="center"/>
    </xf>
  </cellStyleXfs>
  <cellXfs count="62">
    <xf numFmtId="0" fontId="0" fillId="0" borderId="0" xfId="0">
      <alignment vertical="center"/>
    </xf>
    <xf numFmtId="0" fontId="2" fillId="0" borderId="0" xfId="0" applyFont="1" applyAlignment="1">
      <alignment horizontal="center" vertical="center"/>
    </xf>
    <xf numFmtId="0" fontId="2" fillId="0" borderId="0" xfId="0" applyFont="1" applyAlignment="1">
      <alignment vertical="top" wrapText="1"/>
    </xf>
    <xf numFmtId="0" fontId="2" fillId="0" borderId="0" xfId="0" applyFont="1">
      <alignment vertical="center"/>
    </xf>
    <xf numFmtId="0" fontId="2" fillId="0" borderId="2" xfId="0" applyFont="1" applyBorder="1" applyAlignment="1">
      <alignment horizontal="center" vertical="center"/>
    </xf>
    <xf numFmtId="0" fontId="2" fillId="0" borderId="2" xfId="0" applyFont="1" applyBorder="1">
      <alignment vertical="center"/>
    </xf>
    <xf numFmtId="0" fontId="3"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5" xfId="0" applyFont="1" applyBorder="1">
      <alignment vertical="center"/>
    </xf>
    <xf numFmtId="0" fontId="6" fillId="0" borderId="1" xfId="0" applyFont="1" applyBorder="1">
      <alignment vertical="center"/>
    </xf>
    <xf numFmtId="176" fontId="2" fillId="0" borderId="0" xfId="0" applyNumberFormat="1" applyFont="1" applyAlignment="1">
      <alignment horizontal="center" vertical="center"/>
    </xf>
    <xf numFmtId="0" fontId="2" fillId="0" borderId="0" xfId="0" applyFont="1" applyAlignment="1">
      <alignment horizontal="left" vertical="top" wrapText="1"/>
    </xf>
    <xf numFmtId="180" fontId="2" fillId="0" borderId="0" xfId="0" applyNumberFormat="1" applyFont="1" applyAlignment="1">
      <alignment horizontal="center" vertical="center"/>
    </xf>
    <xf numFmtId="178" fontId="2" fillId="0" borderId="0" xfId="2" applyNumberFormat="1" applyFont="1">
      <alignment vertical="center"/>
    </xf>
    <xf numFmtId="180" fontId="11" fillId="0" borderId="0" xfId="0" applyNumberFormat="1" applyFont="1" applyAlignment="1">
      <alignment horizontal="left" vertical="top" wrapText="1"/>
    </xf>
    <xf numFmtId="180" fontId="2" fillId="0" borderId="2" xfId="0" applyNumberFormat="1" applyFont="1" applyBorder="1">
      <alignmen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177" fontId="7" fillId="2" borderId="1" xfId="0" applyNumberFormat="1" applyFont="1" applyFill="1" applyBorder="1" applyAlignment="1">
      <alignment horizontal="center" vertical="center"/>
    </xf>
    <xf numFmtId="180" fontId="0" fillId="2" borderId="1" xfId="0" applyNumberFormat="1" applyFill="1" applyBorder="1" applyAlignment="1">
      <alignment horizontal="right" vertical="center" shrinkToFit="1"/>
    </xf>
    <xf numFmtId="179" fontId="6" fillId="0" borderId="1" xfId="0" applyNumberFormat="1" applyFont="1" applyBorder="1" applyAlignment="1">
      <alignment horizontal="right" vertical="center"/>
    </xf>
    <xf numFmtId="0" fontId="6" fillId="0" borderId="1" xfId="0" applyFont="1" applyBorder="1" applyAlignment="1">
      <alignment horizontal="center" vertical="center"/>
    </xf>
    <xf numFmtId="0" fontId="0" fillId="0" borderId="1" xfId="0" applyBorder="1" applyAlignment="1">
      <alignment vertical="center" shrinkToFit="1"/>
    </xf>
    <xf numFmtId="0" fontId="6" fillId="0" borderId="11" xfId="0" applyFont="1" applyBorder="1">
      <alignment vertical="center"/>
    </xf>
    <xf numFmtId="178" fontId="6" fillId="0" borderId="1" xfId="0" applyNumberFormat="1" applyFont="1" applyBorder="1" applyAlignment="1">
      <alignment horizontal="right" vertical="center"/>
    </xf>
    <xf numFmtId="0" fontId="6" fillId="0" borderId="1" xfId="0" applyFont="1" applyBorder="1">
      <alignmen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6" fillId="0" borderId="9" xfId="0" applyFont="1" applyBorder="1">
      <alignment vertical="center"/>
    </xf>
    <xf numFmtId="0" fontId="6" fillId="0" borderId="10" xfId="0" applyFont="1" applyBorder="1">
      <alignment vertical="center"/>
    </xf>
    <xf numFmtId="0" fontId="6" fillId="0" borderId="6" xfId="0" applyFont="1" applyBorder="1" applyAlignment="1">
      <alignment vertical="center" shrinkToFit="1"/>
    </xf>
    <xf numFmtId="0" fontId="6" fillId="0" borderId="7" xfId="0" applyFont="1" applyBorder="1" applyAlignment="1">
      <alignment vertical="center" shrinkToFit="1"/>
    </xf>
    <xf numFmtId="0" fontId="6" fillId="0" borderId="8" xfId="0" applyFont="1" applyBorder="1" applyAlignment="1">
      <alignment vertical="center" shrinkToFit="1"/>
    </xf>
    <xf numFmtId="0" fontId="6" fillId="0" borderId="3" xfId="0" applyFont="1" applyBorder="1" applyAlignment="1">
      <alignment vertical="center" shrinkToFit="1"/>
    </xf>
    <xf numFmtId="0" fontId="6" fillId="0" borderId="2" xfId="0" applyFont="1" applyBorder="1" applyAlignment="1">
      <alignment vertical="center" shrinkToFit="1"/>
    </xf>
    <xf numFmtId="0" fontId="6" fillId="0" borderId="4" xfId="0" applyFont="1" applyBorder="1" applyAlignment="1">
      <alignment vertical="center" shrinkToFit="1"/>
    </xf>
    <xf numFmtId="179" fontId="6" fillId="0" borderId="11" xfId="0" applyNumberFormat="1" applyFont="1" applyBorder="1" applyAlignment="1">
      <alignment horizontal="right" vertical="center"/>
    </xf>
    <xf numFmtId="0" fontId="6" fillId="0" borderId="5" xfId="0" applyFont="1" applyBorder="1">
      <alignment vertical="center"/>
    </xf>
    <xf numFmtId="0" fontId="12" fillId="0" borderId="0" xfId="0" applyFont="1" applyAlignment="1">
      <alignment horizontal="center" vertical="top"/>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top" wrapText="1"/>
    </xf>
    <xf numFmtId="180" fontId="2" fillId="0" borderId="6" xfId="0" applyNumberFormat="1" applyFont="1" applyBorder="1" applyAlignment="1">
      <alignment horizontal="center" vertical="center"/>
    </xf>
    <xf numFmtId="180" fontId="2" fillId="0" borderId="8" xfId="0" applyNumberFormat="1"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180" fontId="2" fillId="0" borderId="0" xfId="0" applyNumberFormat="1" applyFont="1" applyAlignment="1">
      <alignment horizontal="center" vertical="center"/>
    </xf>
    <xf numFmtId="180" fontId="11" fillId="0" borderId="0" xfId="0" applyNumberFormat="1" applyFont="1" applyAlignment="1">
      <alignment horizontal="left" vertical="top" wrapText="1"/>
    </xf>
    <xf numFmtId="180" fontId="2" fillId="0" borderId="7" xfId="0" applyNumberFormat="1" applyFont="1" applyBorder="1" applyAlignment="1">
      <alignment horizontal="center" vertical="center"/>
    </xf>
    <xf numFmtId="180" fontId="2" fillId="0" borderId="1" xfId="0" applyNumberFormat="1" applyFont="1" applyBorder="1" applyAlignment="1">
      <alignment horizontal="center" vertical="center"/>
    </xf>
    <xf numFmtId="180" fontId="2" fillId="0" borderId="2" xfId="0" applyNumberFormat="1"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12" fillId="0" borderId="0" xfId="0" applyFont="1" applyAlignment="1">
      <alignment horizontal="center" vertical="center"/>
    </xf>
  </cellXfs>
  <cellStyles count="3">
    <cellStyle name="パーセント" xfId="2" builtinId="5"/>
    <cellStyle name="標準" xfId="0" builtinId="0"/>
    <cellStyle name="標準 6" xfId="1" xr:uid="{FC610249-1D66-48B6-8E00-63B446EB7A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292100</xdr:colOff>
      <xdr:row>1</xdr:row>
      <xdr:rowOff>15876</xdr:rowOff>
    </xdr:from>
    <xdr:to>
      <xdr:col>25</xdr:col>
      <xdr:colOff>466725</xdr:colOff>
      <xdr:row>7</xdr:row>
      <xdr:rowOff>71438</xdr:rowOff>
    </xdr:to>
    <xdr:sp macro="" textlink="">
      <xdr:nvSpPr>
        <xdr:cNvPr id="2" name="テキスト ボックス 1">
          <a:extLst>
            <a:ext uri="{FF2B5EF4-FFF2-40B4-BE49-F238E27FC236}">
              <a16:creationId xmlns:a16="http://schemas.microsoft.com/office/drawing/2014/main" id="{75C48F35-791F-D4D0-FC17-1E7967A16846}"/>
            </a:ext>
          </a:extLst>
        </xdr:cNvPr>
        <xdr:cNvSpPr txBox="1"/>
      </xdr:nvSpPr>
      <xdr:spPr>
        <a:xfrm>
          <a:off x="5697538" y="242095"/>
          <a:ext cx="4103687" cy="14128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latin typeface="+mn-ea"/>
              <a:ea typeface="+mn-ea"/>
            </a:rPr>
            <a:t>■入力方法</a:t>
          </a:r>
          <a:endParaRPr kumimoji="1" lang="en-US" altLang="ja-JP" sz="1800" b="1">
            <a:latin typeface="+mn-ea"/>
            <a:ea typeface="+mn-ea"/>
          </a:endParaRPr>
        </a:p>
        <a:p>
          <a:r>
            <a:rPr kumimoji="1" lang="ja-JP" altLang="en-US" sz="1800" b="1">
              <a:latin typeface="+mn-ea"/>
              <a:ea typeface="+mn-ea"/>
            </a:rPr>
            <a:t>① 地域単価を入力する。</a:t>
          </a:r>
          <a:endParaRPr kumimoji="1" lang="en-US" altLang="ja-JP" sz="1800" b="1">
            <a:latin typeface="+mn-ea"/>
            <a:ea typeface="+mn-ea"/>
          </a:endParaRPr>
        </a:p>
        <a:p>
          <a:r>
            <a:rPr kumimoji="1" lang="ja-JP" altLang="en-US" sz="1800" b="1">
              <a:latin typeface="+mn-ea"/>
              <a:ea typeface="+mn-ea"/>
            </a:rPr>
            <a:t>② 保険外サービスの料金を変更する</a:t>
          </a:r>
          <a:endParaRPr kumimoji="1" lang="en-US" altLang="ja-JP" sz="1800" b="1">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4A087-EBCF-4B0F-AAF4-CB0B91CD3A62}">
  <sheetPr>
    <tabColor rgb="FFFFFF00"/>
  </sheetPr>
  <dimension ref="B2:S50"/>
  <sheetViews>
    <sheetView showGridLines="0" tabSelected="1" view="pageBreakPreview" zoomScale="80" zoomScaleNormal="100" zoomScaleSheetLayoutView="80" workbookViewId="0">
      <selection activeCell="X15" sqref="X15"/>
    </sheetView>
  </sheetViews>
  <sheetFormatPr defaultRowHeight="18"/>
  <cols>
    <col min="1" max="1" width="1.5" style="7" customWidth="1"/>
    <col min="2" max="9" width="4.08203125" style="7" customWidth="1"/>
    <col min="10" max="15" width="1.75" style="7" customWidth="1"/>
    <col min="16" max="16" width="8.75" style="7" hidden="1" customWidth="1"/>
    <col min="17" max="17" width="9.25" style="7" bestFit="1" customWidth="1"/>
    <col min="18" max="18" width="8.58203125" style="7" customWidth="1"/>
    <col min="19" max="19" width="8.75" style="7" bestFit="1" customWidth="1"/>
    <col min="20" max="16384" width="8.6640625" style="7"/>
  </cols>
  <sheetData>
    <row r="2" spans="2:19">
      <c r="B2" s="23" t="s">
        <v>52</v>
      </c>
      <c r="C2" s="23"/>
      <c r="D2" s="23"/>
      <c r="E2" s="23"/>
      <c r="F2" s="23"/>
      <c r="G2" s="23"/>
      <c r="H2" s="23"/>
      <c r="I2" s="23"/>
      <c r="J2" s="23"/>
      <c r="K2" s="23"/>
      <c r="L2" s="23"/>
      <c r="M2" s="23"/>
      <c r="N2" s="23"/>
      <c r="O2" s="23"/>
      <c r="Q2" s="9" t="s">
        <v>37</v>
      </c>
      <c r="R2" s="20">
        <v>10.9</v>
      </c>
      <c r="S2" s="20"/>
    </row>
    <row r="3" spans="2:19">
      <c r="B3" s="23" t="s">
        <v>14</v>
      </c>
      <c r="C3" s="23"/>
      <c r="D3" s="23"/>
      <c r="E3" s="23"/>
      <c r="F3" s="23"/>
      <c r="G3" s="23"/>
      <c r="H3" s="23"/>
      <c r="I3" s="23"/>
      <c r="J3" s="23" t="s">
        <v>15</v>
      </c>
      <c r="K3" s="23"/>
      <c r="L3" s="23"/>
      <c r="M3" s="23"/>
      <c r="N3" s="23"/>
      <c r="O3" s="23"/>
      <c r="P3" s="8" t="s">
        <v>38</v>
      </c>
      <c r="Q3" s="8" t="s">
        <v>39</v>
      </c>
      <c r="R3" s="8" t="s">
        <v>40</v>
      </c>
      <c r="S3" s="8" t="s">
        <v>41</v>
      </c>
    </row>
    <row r="4" spans="2:19">
      <c r="B4" s="43" t="s">
        <v>16</v>
      </c>
      <c r="C4" s="43"/>
      <c r="D4" s="43"/>
      <c r="E4" s="43"/>
      <c r="F4" s="43"/>
      <c r="G4" s="43"/>
      <c r="H4" s="43"/>
      <c r="I4" s="43"/>
      <c r="J4" s="22">
        <v>50</v>
      </c>
      <c r="K4" s="22"/>
      <c r="L4" s="22"/>
      <c r="M4" s="22"/>
      <c r="N4" s="22"/>
      <c r="O4" s="22"/>
      <c r="P4" s="10">
        <f t="shared" ref="P4:P24" si="0">TRUNC(J4*$R$2,0)</f>
        <v>545</v>
      </c>
      <c r="Q4" s="10">
        <f>P4-TRUNC(P4*0.9,0)</f>
        <v>55</v>
      </c>
      <c r="R4" s="10">
        <f>P4-TRUNC(P4*0.8,0)</f>
        <v>109</v>
      </c>
      <c r="S4" s="10">
        <f>P4-TRUNC(P4*0.7,0)</f>
        <v>164</v>
      </c>
    </row>
    <row r="5" spans="2:19">
      <c r="B5" s="28" t="s">
        <v>17</v>
      </c>
      <c r="C5" s="29"/>
      <c r="D5" s="29"/>
      <c r="E5" s="29"/>
      <c r="F5" s="29"/>
      <c r="G5" s="29"/>
      <c r="H5" s="29"/>
      <c r="I5" s="30"/>
      <c r="J5" s="22">
        <v>56</v>
      </c>
      <c r="K5" s="22"/>
      <c r="L5" s="22"/>
      <c r="M5" s="22"/>
      <c r="N5" s="22"/>
      <c r="O5" s="22"/>
      <c r="P5" s="10">
        <f t="shared" si="0"/>
        <v>610</v>
      </c>
      <c r="Q5" s="10">
        <f t="shared" ref="Q5:Q24" si="1">P5-TRUNC(P5*0.9,0)</f>
        <v>61</v>
      </c>
      <c r="R5" s="10">
        <f t="shared" ref="R5:R24" si="2">P5-TRUNC(P5*0.8,0)</f>
        <v>122</v>
      </c>
      <c r="S5" s="10">
        <f t="shared" ref="S5:S24" si="3">P5-TRUNC(P5*0.7,0)</f>
        <v>183</v>
      </c>
    </row>
    <row r="6" spans="2:19">
      <c r="B6" s="28" t="s">
        <v>18</v>
      </c>
      <c r="C6" s="29"/>
      <c r="D6" s="29"/>
      <c r="E6" s="29"/>
      <c r="F6" s="29"/>
      <c r="G6" s="29"/>
      <c r="H6" s="29"/>
      <c r="I6" s="30"/>
      <c r="J6" s="22">
        <v>85</v>
      </c>
      <c r="K6" s="22"/>
      <c r="L6" s="22"/>
      <c r="M6" s="22"/>
      <c r="N6" s="22"/>
      <c r="O6" s="22"/>
      <c r="P6" s="10">
        <f t="shared" si="0"/>
        <v>926</v>
      </c>
      <c r="Q6" s="10">
        <f t="shared" si="1"/>
        <v>93</v>
      </c>
      <c r="R6" s="10">
        <f t="shared" si="2"/>
        <v>186</v>
      </c>
      <c r="S6" s="10">
        <f t="shared" si="3"/>
        <v>278</v>
      </c>
    </row>
    <row r="7" spans="2:19">
      <c r="B7" s="28" t="s">
        <v>19</v>
      </c>
      <c r="C7" s="29"/>
      <c r="D7" s="29"/>
      <c r="E7" s="29"/>
      <c r="F7" s="29"/>
      <c r="G7" s="29"/>
      <c r="H7" s="29"/>
      <c r="I7" s="30"/>
      <c r="J7" s="22">
        <v>20</v>
      </c>
      <c r="K7" s="22"/>
      <c r="L7" s="22"/>
      <c r="M7" s="22"/>
      <c r="N7" s="22"/>
      <c r="O7" s="22"/>
      <c r="P7" s="10">
        <f t="shared" si="0"/>
        <v>218</v>
      </c>
      <c r="Q7" s="10">
        <f t="shared" si="1"/>
        <v>22</v>
      </c>
      <c r="R7" s="10">
        <f t="shared" si="2"/>
        <v>44</v>
      </c>
      <c r="S7" s="10">
        <f t="shared" si="3"/>
        <v>66</v>
      </c>
    </row>
    <row r="8" spans="2:19">
      <c r="B8" s="28" t="s">
        <v>20</v>
      </c>
      <c r="C8" s="29"/>
      <c r="D8" s="29"/>
      <c r="E8" s="29"/>
      <c r="F8" s="29"/>
      <c r="G8" s="29"/>
      <c r="H8" s="29"/>
      <c r="I8" s="30"/>
      <c r="J8" s="22">
        <v>40</v>
      </c>
      <c r="K8" s="22"/>
      <c r="L8" s="22"/>
      <c r="M8" s="22"/>
      <c r="N8" s="22"/>
      <c r="O8" s="22"/>
      <c r="P8" s="10">
        <f t="shared" si="0"/>
        <v>436</v>
      </c>
      <c r="Q8" s="10">
        <f t="shared" si="1"/>
        <v>44</v>
      </c>
      <c r="R8" s="10">
        <f t="shared" si="2"/>
        <v>88</v>
      </c>
      <c r="S8" s="10">
        <f t="shared" si="3"/>
        <v>131</v>
      </c>
    </row>
    <row r="9" spans="2:19">
      <c r="B9" s="28" t="s">
        <v>21</v>
      </c>
      <c r="C9" s="29"/>
      <c r="D9" s="29"/>
      <c r="E9" s="29"/>
      <c r="F9" s="29"/>
      <c r="G9" s="29"/>
      <c r="H9" s="29"/>
      <c r="I9" s="30"/>
      <c r="J9" s="22">
        <v>55</v>
      </c>
      <c r="K9" s="22"/>
      <c r="L9" s="22"/>
      <c r="M9" s="22"/>
      <c r="N9" s="22"/>
      <c r="O9" s="22"/>
      <c r="P9" s="10">
        <f t="shared" si="0"/>
        <v>599</v>
      </c>
      <c r="Q9" s="10">
        <f t="shared" si="1"/>
        <v>60</v>
      </c>
      <c r="R9" s="10">
        <f t="shared" si="2"/>
        <v>120</v>
      </c>
      <c r="S9" s="10">
        <f t="shared" si="3"/>
        <v>180</v>
      </c>
    </row>
    <row r="10" spans="2:19">
      <c r="B10" s="28" t="s">
        <v>22</v>
      </c>
      <c r="C10" s="29"/>
      <c r="D10" s="29"/>
      <c r="E10" s="29"/>
      <c r="F10" s="29"/>
      <c r="G10" s="29"/>
      <c r="H10" s="29"/>
      <c r="I10" s="30"/>
      <c r="J10" s="22">
        <v>60</v>
      </c>
      <c r="K10" s="22"/>
      <c r="L10" s="22"/>
      <c r="M10" s="22"/>
      <c r="N10" s="22"/>
      <c r="O10" s="22"/>
      <c r="P10" s="10">
        <f t="shared" si="0"/>
        <v>654</v>
      </c>
      <c r="Q10" s="10">
        <f t="shared" si="1"/>
        <v>66</v>
      </c>
      <c r="R10" s="10">
        <f t="shared" si="2"/>
        <v>131</v>
      </c>
      <c r="S10" s="10">
        <f t="shared" si="3"/>
        <v>197</v>
      </c>
    </row>
    <row r="11" spans="2:19">
      <c r="B11" s="28" t="s">
        <v>23</v>
      </c>
      <c r="C11" s="29"/>
      <c r="D11" s="29"/>
      <c r="E11" s="29"/>
      <c r="F11" s="29"/>
      <c r="G11" s="29"/>
      <c r="H11" s="29"/>
      <c r="I11" s="30"/>
      <c r="J11" s="22">
        <v>60</v>
      </c>
      <c r="K11" s="22"/>
      <c r="L11" s="22"/>
      <c r="M11" s="22"/>
      <c r="N11" s="22"/>
      <c r="O11" s="22"/>
      <c r="P11" s="10">
        <f t="shared" si="0"/>
        <v>654</v>
      </c>
      <c r="Q11" s="10">
        <f t="shared" si="1"/>
        <v>66</v>
      </c>
      <c r="R11" s="10">
        <f t="shared" si="2"/>
        <v>131</v>
      </c>
      <c r="S11" s="10">
        <f t="shared" si="3"/>
        <v>197</v>
      </c>
    </row>
    <row r="12" spans="2:19">
      <c r="B12" s="34" t="s">
        <v>24</v>
      </c>
      <c r="C12" s="35"/>
      <c r="D12" s="35"/>
      <c r="E12" s="35"/>
      <c r="F12" s="35"/>
      <c r="G12" s="29"/>
      <c r="H12" s="29"/>
      <c r="I12" s="30"/>
      <c r="J12" s="22">
        <v>45</v>
      </c>
      <c r="K12" s="22"/>
      <c r="L12" s="22"/>
      <c r="M12" s="22"/>
      <c r="N12" s="22"/>
      <c r="O12" s="22"/>
      <c r="P12" s="10">
        <f t="shared" si="0"/>
        <v>490</v>
      </c>
      <c r="Q12" s="10">
        <f t="shared" si="1"/>
        <v>49</v>
      </c>
      <c r="R12" s="10">
        <f t="shared" si="2"/>
        <v>98</v>
      </c>
      <c r="S12" s="10">
        <f t="shared" si="3"/>
        <v>147</v>
      </c>
    </row>
    <row r="13" spans="2:19">
      <c r="B13" s="36" t="s">
        <v>25</v>
      </c>
      <c r="C13" s="37"/>
      <c r="D13" s="37"/>
      <c r="E13" s="37"/>
      <c r="F13" s="37"/>
      <c r="G13" s="37"/>
      <c r="H13" s="37"/>
      <c r="I13" s="38"/>
      <c r="J13" s="22">
        <v>100</v>
      </c>
      <c r="K13" s="22"/>
      <c r="L13" s="22"/>
      <c r="M13" s="22"/>
      <c r="N13" s="22"/>
      <c r="O13" s="22"/>
      <c r="P13" s="10">
        <f t="shared" si="0"/>
        <v>1090</v>
      </c>
      <c r="Q13" s="10">
        <f t="shared" si="1"/>
        <v>109</v>
      </c>
      <c r="R13" s="10">
        <f t="shared" si="2"/>
        <v>218</v>
      </c>
      <c r="S13" s="10">
        <f t="shared" si="3"/>
        <v>327</v>
      </c>
    </row>
    <row r="14" spans="2:19">
      <c r="B14" s="39" t="s">
        <v>26</v>
      </c>
      <c r="C14" s="40"/>
      <c r="D14" s="40"/>
      <c r="E14" s="40"/>
      <c r="F14" s="40"/>
      <c r="G14" s="40"/>
      <c r="H14" s="40"/>
      <c r="I14" s="41"/>
      <c r="J14" s="42">
        <v>200</v>
      </c>
      <c r="K14" s="42"/>
      <c r="L14" s="42"/>
      <c r="M14" s="42"/>
      <c r="N14" s="42"/>
      <c r="O14" s="42"/>
      <c r="P14" s="10">
        <f t="shared" si="0"/>
        <v>2180</v>
      </c>
      <c r="Q14" s="10">
        <f t="shared" si="1"/>
        <v>218</v>
      </c>
      <c r="R14" s="10">
        <f t="shared" si="2"/>
        <v>436</v>
      </c>
      <c r="S14" s="10">
        <f t="shared" si="3"/>
        <v>654</v>
      </c>
    </row>
    <row r="15" spans="2:19">
      <c r="B15" s="34" t="s">
        <v>27</v>
      </c>
      <c r="C15" s="35"/>
      <c r="D15" s="35"/>
      <c r="E15" s="35"/>
      <c r="F15" s="35"/>
      <c r="G15" s="29"/>
      <c r="H15" s="29"/>
      <c r="I15" s="30"/>
      <c r="J15" s="22">
        <v>30</v>
      </c>
      <c r="K15" s="22"/>
      <c r="L15" s="22"/>
      <c r="M15" s="22"/>
      <c r="N15" s="22"/>
      <c r="O15" s="22"/>
      <c r="P15" s="10">
        <f t="shared" si="0"/>
        <v>327</v>
      </c>
      <c r="Q15" s="10">
        <f t="shared" si="1"/>
        <v>33</v>
      </c>
      <c r="R15" s="10">
        <f t="shared" si="2"/>
        <v>66</v>
      </c>
      <c r="S15" s="10">
        <f t="shared" si="3"/>
        <v>99</v>
      </c>
    </row>
    <row r="16" spans="2:19">
      <c r="B16" s="34" t="s">
        <v>28</v>
      </c>
      <c r="C16" s="35"/>
      <c r="D16" s="35"/>
      <c r="E16" s="35"/>
      <c r="F16" s="35"/>
      <c r="G16" s="29"/>
      <c r="H16" s="29"/>
      <c r="I16" s="30"/>
      <c r="J16" s="22">
        <v>60</v>
      </c>
      <c r="K16" s="22"/>
      <c r="L16" s="22"/>
      <c r="M16" s="22"/>
      <c r="N16" s="22"/>
      <c r="O16" s="22"/>
      <c r="P16" s="10">
        <f t="shared" si="0"/>
        <v>654</v>
      </c>
      <c r="Q16" s="10">
        <f t="shared" si="1"/>
        <v>66</v>
      </c>
      <c r="R16" s="10">
        <f t="shared" si="2"/>
        <v>131</v>
      </c>
      <c r="S16" s="10">
        <f t="shared" si="3"/>
        <v>197</v>
      </c>
    </row>
    <row r="17" spans="2:19">
      <c r="B17" s="34" t="s">
        <v>29</v>
      </c>
      <c r="C17" s="35"/>
      <c r="D17" s="35"/>
      <c r="E17" s="35"/>
      <c r="F17" s="35"/>
      <c r="G17" s="29"/>
      <c r="H17" s="29"/>
      <c r="I17" s="30"/>
      <c r="J17" s="22">
        <v>3</v>
      </c>
      <c r="K17" s="22"/>
      <c r="L17" s="22"/>
      <c r="M17" s="22"/>
      <c r="N17" s="22"/>
      <c r="O17" s="22"/>
      <c r="P17" s="10">
        <f t="shared" si="0"/>
        <v>32</v>
      </c>
      <c r="Q17" s="10">
        <f t="shared" si="1"/>
        <v>4</v>
      </c>
      <c r="R17" s="10">
        <f t="shared" si="2"/>
        <v>7</v>
      </c>
      <c r="S17" s="10">
        <f t="shared" si="3"/>
        <v>10</v>
      </c>
    </row>
    <row r="18" spans="2:19">
      <c r="B18" s="34" t="s">
        <v>30</v>
      </c>
      <c r="C18" s="35"/>
      <c r="D18" s="35"/>
      <c r="E18" s="35"/>
      <c r="F18" s="35"/>
      <c r="G18" s="29"/>
      <c r="H18" s="29"/>
      <c r="I18" s="30"/>
      <c r="J18" s="22">
        <v>50</v>
      </c>
      <c r="K18" s="22"/>
      <c r="L18" s="22"/>
      <c r="M18" s="22"/>
      <c r="N18" s="22"/>
      <c r="O18" s="22"/>
      <c r="P18" s="10">
        <f t="shared" si="0"/>
        <v>545</v>
      </c>
      <c r="Q18" s="10">
        <f t="shared" si="1"/>
        <v>55</v>
      </c>
      <c r="R18" s="10">
        <f t="shared" si="2"/>
        <v>109</v>
      </c>
      <c r="S18" s="10">
        <f t="shared" si="3"/>
        <v>164</v>
      </c>
    </row>
    <row r="19" spans="2:19">
      <c r="B19" s="28" t="s">
        <v>31</v>
      </c>
      <c r="C19" s="29"/>
      <c r="D19" s="29"/>
      <c r="E19" s="29"/>
      <c r="F19" s="29"/>
      <c r="G19" s="29"/>
      <c r="H19" s="29"/>
      <c r="I19" s="30"/>
      <c r="J19" s="22">
        <v>200</v>
      </c>
      <c r="K19" s="22"/>
      <c r="L19" s="22"/>
      <c r="M19" s="22"/>
      <c r="N19" s="22"/>
      <c r="O19" s="22"/>
      <c r="P19" s="10">
        <f t="shared" si="0"/>
        <v>2180</v>
      </c>
      <c r="Q19" s="10">
        <f t="shared" si="1"/>
        <v>218</v>
      </c>
      <c r="R19" s="10">
        <f t="shared" si="2"/>
        <v>436</v>
      </c>
      <c r="S19" s="10">
        <f t="shared" si="3"/>
        <v>654</v>
      </c>
    </row>
    <row r="20" spans="2:19">
      <c r="B20" s="28" t="s">
        <v>32</v>
      </c>
      <c r="C20" s="29"/>
      <c r="D20" s="29"/>
      <c r="E20" s="29"/>
      <c r="F20" s="29"/>
      <c r="G20" s="29"/>
      <c r="H20" s="29"/>
      <c r="I20" s="30"/>
      <c r="J20" s="22">
        <v>20</v>
      </c>
      <c r="K20" s="22"/>
      <c r="L20" s="22"/>
      <c r="M20" s="22"/>
      <c r="N20" s="22"/>
      <c r="O20" s="22"/>
      <c r="P20" s="10">
        <f t="shared" si="0"/>
        <v>218</v>
      </c>
      <c r="Q20" s="10">
        <f t="shared" si="1"/>
        <v>22</v>
      </c>
      <c r="R20" s="10">
        <f t="shared" si="2"/>
        <v>44</v>
      </c>
      <c r="S20" s="10">
        <f t="shared" si="3"/>
        <v>66</v>
      </c>
    </row>
    <row r="21" spans="2:19">
      <c r="B21" s="28" t="s">
        <v>33</v>
      </c>
      <c r="C21" s="29"/>
      <c r="D21" s="29"/>
      <c r="E21" s="29"/>
      <c r="F21" s="29"/>
      <c r="G21" s="29"/>
      <c r="H21" s="29"/>
      <c r="I21" s="30"/>
      <c r="J21" s="22">
        <v>5</v>
      </c>
      <c r="K21" s="22"/>
      <c r="L21" s="22"/>
      <c r="M21" s="22"/>
      <c r="N21" s="22"/>
      <c r="O21" s="22"/>
      <c r="P21" s="10">
        <f t="shared" si="0"/>
        <v>54</v>
      </c>
      <c r="Q21" s="10">
        <f t="shared" si="1"/>
        <v>6</v>
      </c>
      <c r="R21" s="10">
        <f t="shared" si="2"/>
        <v>11</v>
      </c>
      <c r="S21" s="10">
        <f t="shared" si="3"/>
        <v>17</v>
      </c>
    </row>
    <row r="22" spans="2:19">
      <c r="B22" s="31" t="s">
        <v>34</v>
      </c>
      <c r="C22" s="32"/>
      <c r="D22" s="32"/>
      <c r="E22" s="32"/>
      <c r="F22" s="32"/>
      <c r="G22" s="32"/>
      <c r="H22" s="32"/>
      <c r="I22" s="33"/>
      <c r="J22" s="22">
        <v>150</v>
      </c>
      <c r="K22" s="22"/>
      <c r="L22" s="22"/>
      <c r="M22" s="22"/>
      <c r="N22" s="22"/>
      <c r="O22" s="22"/>
      <c r="P22" s="10">
        <f t="shared" si="0"/>
        <v>1635</v>
      </c>
      <c r="Q22" s="10">
        <f t="shared" si="1"/>
        <v>164</v>
      </c>
      <c r="R22" s="10">
        <f t="shared" si="2"/>
        <v>327</v>
      </c>
      <c r="S22" s="10">
        <f t="shared" si="3"/>
        <v>491</v>
      </c>
    </row>
    <row r="23" spans="2:19">
      <c r="B23" s="31" t="s">
        <v>35</v>
      </c>
      <c r="C23" s="32"/>
      <c r="D23" s="32"/>
      <c r="E23" s="32"/>
      <c r="F23" s="32"/>
      <c r="G23" s="32"/>
      <c r="H23" s="32"/>
      <c r="I23" s="33"/>
      <c r="J23" s="22">
        <v>160</v>
      </c>
      <c r="K23" s="22"/>
      <c r="L23" s="22"/>
      <c r="M23" s="22"/>
      <c r="N23" s="22"/>
      <c r="O23" s="22"/>
      <c r="P23" s="10">
        <f t="shared" si="0"/>
        <v>1744</v>
      </c>
      <c r="Q23" s="10">
        <f t="shared" si="1"/>
        <v>175</v>
      </c>
      <c r="R23" s="10">
        <f t="shared" si="2"/>
        <v>349</v>
      </c>
      <c r="S23" s="10">
        <f t="shared" si="3"/>
        <v>524</v>
      </c>
    </row>
    <row r="24" spans="2:19">
      <c r="B24" s="28" t="s">
        <v>36</v>
      </c>
      <c r="C24" s="29"/>
      <c r="D24" s="29"/>
      <c r="E24" s="29"/>
      <c r="F24" s="29"/>
      <c r="G24" s="29"/>
      <c r="H24" s="29"/>
      <c r="I24" s="30"/>
      <c r="J24" s="22">
        <v>40</v>
      </c>
      <c r="K24" s="22"/>
      <c r="L24" s="22"/>
      <c r="M24" s="22"/>
      <c r="N24" s="22"/>
      <c r="O24" s="22"/>
      <c r="P24" s="10">
        <f t="shared" si="0"/>
        <v>436</v>
      </c>
      <c r="Q24" s="10">
        <f t="shared" si="1"/>
        <v>44</v>
      </c>
      <c r="R24" s="10">
        <f t="shared" si="2"/>
        <v>88</v>
      </c>
      <c r="S24" s="10">
        <f t="shared" si="3"/>
        <v>131</v>
      </c>
    </row>
    <row r="25" spans="2:19">
      <c r="B25" s="25" t="s">
        <v>48</v>
      </c>
      <c r="C25" s="25"/>
      <c r="D25" s="25"/>
      <c r="E25" s="25"/>
      <c r="F25" s="25"/>
      <c r="G25" s="25"/>
      <c r="H25" s="25"/>
      <c r="I25" s="25"/>
      <c r="J25" s="22">
        <v>22</v>
      </c>
      <c r="K25" s="22"/>
      <c r="L25" s="22"/>
      <c r="M25" s="22"/>
      <c r="N25" s="22"/>
      <c r="O25" s="22"/>
      <c r="P25" s="10">
        <f>TRUNC(J25*$R$2,0)</f>
        <v>239</v>
      </c>
      <c r="Q25" s="10">
        <f t="shared" ref="Q25:Q27" si="4">P25-TRUNC(P25*0.9,0)</f>
        <v>24</v>
      </c>
      <c r="R25" s="10">
        <f t="shared" ref="R25" si="5">P25-TRUNC(P25*0.8,0)</f>
        <v>48</v>
      </c>
      <c r="S25" s="10">
        <f t="shared" ref="S25" si="6">P25-TRUNC(P25*0.7,0)</f>
        <v>72</v>
      </c>
    </row>
    <row r="26" spans="2:19">
      <c r="B26" s="25" t="s">
        <v>49</v>
      </c>
      <c r="C26" s="25"/>
      <c r="D26" s="25"/>
      <c r="E26" s="25"/>
      <c r="F26" s="25"/>
      <c r="G26" s="25"/>
      <c r="H26" s="25"/>
      <c r="I26" s="25"/>
      <c r="J26" s="22">
        <v>18</v>
      </c>
      <c r="K26" s="22"/>
      <c r="L26" s="22"/>
      <c r="M26" s="22"/>
      <c r="N26" s="22"/>
      <c r="O26" s="22"/>
      <c r="P26" s="10">
        <f>TRUNC(J26*$R$2,0)</f>
        <v>196</v>
      </c>
      <c r="Q26" s="10">
        <f t="shared" si="4"/>
        <v>20</v>
      </c>
      <c r="R26" s="10">
        <f t="shared" ref="R26:R27" si="7">P26-TRUNC(P26*0.8,0)</f>
        <v>40</v>
      </c>
      <c r="S26" s="10">
        <f t="shared" ref="S26:S27" si="8">P26-TRUNC(P26*0.7,0)</f>
        <v>59</v>
      </c>
    </row>
    <row r="27" spans="2:19">
      <c r="B27" s="25" t="s">
        <v>50</v>
      </c>
      <c r="C27" s="25"/>
      <c r="D27" s="25"/>
      <c r="E27" s="25"/>
      <c r="F27" s="25"/>
      <c r="G27" s="25"/>
      <c r="H27" s="25"/>
      <c r="I27" s="25"/>
      <c r="J27" s="22">
        <v>6</v>
      </c>
      <c r="K27" s="22"/>
      <c r="L27" s="22"/>
      <c r="M27" s="22"/>
      <c r="N27" s="22"/>
      <c r="O27" s="22"/>
      <c r="P27" s="10">
        <f>TRUNC(J27*$R$2,0)</f>
        <v>65</v>
      </c>
      <c r="Q27" s="10">
        <f t="shared" si="4"/>
        <v>7</v>
      </c>
      <c r="R27" s="10">
        <f t="shared" si="7"/>
        <v>13</v>
      </c>
      <c r="S27" s="10">
        <f t="shared" si="8"/>
        <v>20</v>
      </c>
    </row>
    <row r="28" spans="2:19">
      <c r="B28" s="25" t="s">
        <v>42</v>
      </c>
      <c r="C28" s="25"/>
      <c r="D28" s="25"/>
      <c r="E28" s="25"/>
      <c r="F28" s="25"/>
      <c r="G28" s="25"/>
      <c r="H28" s="25"/>
      <c r="I28" s="25"/>
      <c r="J28" s="26">
        <v>5.8999999999999997E-2</v>
      </c>
      <c r="K28" s="26"/>
      <c r="L28" s="26"/>
      <c r="M28" s="26"/>
      <c r="N28" s="26"/>
      <c r="O28" s="26"/>
      <c r="P28" s="8" t="s">
        <v>51</v>
      </c>
      <c r="Q28" s="17" t="s">
        <v>79</v>
      </c>
      <c r="R28" s="18"/>
      <c r="S28" s="19"/>
    </row>
    <row r="29" spans="2:19">
      <c r="B29" s="25" t="s">
        <v>43</v>
      </c>
      <c r="C29" s="25"/>
      <c r="D29" s="25"/>
      <c r="E29" s="25"/>
      <c r="F29" s="25"/>
      <c r="G29" s="25"/>
      <c r="H29" s="25"/>
      <c r="I29" s="25"/>
      <c r="J29" s="26">
        <v>4.2999999999999997E-2</v>
      </c>
      <c r="K29" s="26"/>
      <c r="L29" s="26"/>
      <c r="M29" s="26"/>
      <c r="N29" s="26"/>
      <c r="O29" s="26"/>
      <c r="P29" s="8" t="s">
        <v>51</v>
      </c>
      <c r="Q29" s="17" t="s">
        <v>80</v>
      </c>
      <c r="R29" s="18"/>
      <c r="S29" s="19"/>
    </row>
    <row r="30" spans="2:19">
      <c r="B30" s="25" t="s">
        <v>44</v>
      </c>
      <c r="C30" s="25"/>
      <c r="D30" s="25"/>
      <c r="E30" s="25"/>
      <c r="F30" s="25"/>
      <c r="G30" s="25"/>
      <c r="H30" s="25"/>
      <c r="I30" s="25"/>
      <c r="J30" s="26">
        <v>2.3E-2</v>
      </c>
      <c r="K30" s="26"/>
      <c r="L30" s="26"/>
      <c r="M30" s="26"/>
      <c r="N30" s="26"/>
      <c r="O30" s="26"/>
      <c r="P30" s="8" t="s">
        <v>51</v>
      </c>
      <c r="Q30" s="17" t="s">
        <v>81</v>
      </c>
      <c r="R30" s="18"/>
      <c r="S30" s="19"/>
    </row>
    <row r="31" spans="2:19">
      <c r="B31" s="27" t="s">
        <v>45</v>
      </c>
      <c r="C31" s="27"/>
      <c r="D31" s="27"/>
      <c r="E31" s="27"/>
      <c r="F31" s="27"/>
      <c r="G31" s="27"/>
      <c r="H31" s="27"/>
      <c r="I31" s="27"/>
      <c r="J31" s="26">
        <v>1.2E-2</v>
      </c>
      <c r="K31" s="26"/>
      <c r="L31" s="26"/>
      <c r="M31" s="26"/>
      <c r="N31" s="26"/>
      <c r="O31" s="26"/>
      <c r="P31" s="8" t="s">
        <v>51</v>
      </c>
      <c r="Q31" s="17" t="s">
        <v>82</v>
      </c>
      <c r="R31" s="18"/>
      <c r="S31" s="19"/>
    </row>
    <row r="32" spans="2:19">
      <c r="B32" s="25" t="s">
        <v>46</v>
      </c>
      <c r="C32" s="25"/>
      <c r="D32" s="25"/>
      <c r="E32" s="25"/>
      <c r="F32" s="25"/>
      <c r="G32" s="25"/>
      <c r="H32" s="25"/>
      <c r="I32" s="25"/>
      <c r="J32" s="26">
        <v>0.01</v>
      </c>
      <c r="K32" s="26"/>
      <c r="L32" s="26"/>
      <c r="M32" s="26"/>
      <c r="N32" s="26"/>
      <c r="O32" s="26"/>
      <c r="P32" s="8" t="s">
        <v>51</v>
      </c>
      <c r="Q32" s="17" t="s">
        <v>83</v>
      </c>
      <c r="R32" s="18"/>
      <c r="S32" s="19"/>
    </row>
    <row r="33" spans="2:19">
      <c r="B33" s="25" t="s">
        <v>47</v>
      </c>
      <c r="C33" s="25"/>
      <c r="D33" s="25"/>
      <c r="E33" s="25"/>
      <c r="F33" s="25"/>
      <c r="G33" s="25"/>
      <c r="H33" s="25"/>
      <c r="I33" s="25"/>
      <c r="J33" s="26">
        <v>1.0999999999999999E-2</v>
      </c>
      <c r="K33" s="26"/>
      <c r="L33" s="26"/>
      <c r="M33" s="26"/>
      <c r="N33" s="26"/>
      <c r="O33" s="26"/>
      <c r="P33" s="8" t="s">
        <v>51</v>
      </c>
      <c r="Q33" s="17" t="s">
        <v>84</v>
      </c>
      <c r="R33" s="18"/>
      <c r="S33" s="19"/>
    </row>
    <row r="35" spans="2:19">
      <c r="B35" s="23" t="s">
        <v>68</v>
      </c>
      <c r="C35" s="23"/>
      <c r="D35" s="23"/>
      <c r="E35" s="23"/>
      <c r="F35" s="23"/>
      <c r="G35" s="23"/>
      <c r="H35" s="23"/>
      <c r="I35" s="23"/>
      <c r="J35" s="23"/>
      <c r="K35" s="23"/>
      <c r="L35" s="23"/>
      <c r="M35" s="23"/>
      <c r="N35" s="23"/>
      <c r="O35" s="23"/>
    </row>
    <row r="36" spans="2:19">
      <c r="B36" s="24" t="s">
        <v>53</v>
      </c>
      <c r="C36" s="24"/>
      <c r="D36" s="24"/>
      <c r="E36" s="24"/>
      <c r="F36" s="24"/>
      <c r="G36" s="24"/>
      <c r="H36" s="24"/>
      <c r="I36" s="24"/>
      <c r="J36" s="21">
        <v>550</v>
      </c>
      <c r="K36" s="21"/>
      <c r="L36" s="21"/>
      <c r="M36" s="21"/>
      <c r="N36" s="21"/>
      <c r="O36" s="21"/>
    </row>
    <row r="37" spans="2:19">
      <c r="B37" s="24" t="s">
        <v>54</v>
      </c>
      <c r="C37" s="24"/>
      <c r="D37" s="24"/>
      <c r="E37" s="24"/>
      <c r="F37" s="24"/>
      <c r="G37" s="24"/>
      <c r="H37" s="24"/>
      <c r="I37" s="24"/>
      <c r="J37" s="21">
        <v>100</v>
      </c>
      <c r="K37" s="21"/>
      <c r="L37" s="21"/>
      <c r="M37" s="21"/>
      <c r="N37" s="21"/>
      <c r="O37" s="21"/>
    </row>
    <row r="38" spans="2:19">
      <c r="B38" s="24" t="s">
        <v>55</v>
      </c>
      <c r="C38" s="24"/>
      <c r="D38" s="24"/>
      <c r="E38" s="24"/>
      <c r="F38" s="24"/>
      <c r="G38" s="24"/>
      <c r="H38" s="24"/>
      <c r="I38" s="24"/>
      <c r="J38" s="21">
        <v>50</v>
      </c>
      <c r="K38" s="21"/>
      <c r="L38" s="21"/>
      <c r="M38" s="21"/>
      <c r="N38" s="21"/>
      <c r="O38" s="21"/>
    </row>
    <row r="39" spans="2:19">
      <c r="B39" s="24" t="s">
        <v>56</v>
      </c>
      <c r="C39" s="24"/>
      <c r="D39" s="24"/>
      <c r="E39" s="24"/>
      <c r="F39" s="24"/>
      <c r="G39" s="24"/>
      <c r="H39" s="24"/>
      <c r="I39" s="24"/>
      <c r="J39" s="21">
        <v>100</v>
      </c>
      <c r="K39" s="21"/>
      <c r="L39" s="21"/>
      <c r="M39" s="21"/>
      <c r="N39" s="21"/>
      <c r="O39" s="21"/>
    </row>
    <row r="40" spans="2:19">
      <c r="B40" s="24" t="s">
        <v>57</v>
      </c>
      <c r="C40" s="24"/>
      <c r="D40" s="24"/>
      <c r="E40" s="24"/>
      <c r="F40" s="24"/>
      <c r="G40" s="24"/>
      <c r="H40" s="24"/>
      <c r="I40" s="24"/>
      <c r="J40" s="21">
        <v>150</v>
      </c>
      <c r="K40" s="21"/>
      <c r="L40" s="21"/>
      <c r="M40" s="21"/>
      <c r="N40" s="21"/>
      <c r="O40" s="21"/>
    </row>
    <row r="41" spans="2:19">
      <c r="B41" s="24" t="s">
        <v>58</v>
      </c>
      <c r="C41" s="24"/>
      <c r="D41" s="24"/>
      <c r="E41" s="24"/>
      <c r="F41" s="24"/>
      <c r="G41" s="24"/>
      <c r="H41" s="24"/>
      <c r="I41" s="24"/>
      <c r="J41" s="21">
        <v>2000</v>
      </c>
      <c r="K41" s="21"/>
      <c r="L41" s="21"/>
      <c r="M41" s="21"/>
      <c r="N41" s="21"/>
      <c r="O41" s="21"/>
    </row>
    <row r="42" spans="2:19">
      <c r="B42" s="24" t="s">
        <v>59</v>
      </c>
      <c r="C42" s="24"/>
      <c r="D42" s="24"/>
      <c r="E42" s="24"/>
      <c r="F42" s="24"/>
      <c r="G42" s="24"/>
      <c r="H42" s="24"/>
      <c r="I42" s="24"/>
      <c r="J42" s="21">
        <v>220</v>
      </c>
      <c r="K42" s="21"/>
      <c r="L42" s="21"/>
      <c r="M42" s="21"/>
      <c r="N42" s="21"/>
      <c r="O42" s="21"/>
    </row>
    <row r="43" spans="2:19">
      <c r="B43" s="24" t="s">
        <v>60</v>
      </c>
      <c r="C43" s="24"/>
      <c r="D43" s="24"/>
      <c r="E43" s="24"/>
      <c r="F43" s="24"/>
      <c r="G43" s="24"/>
      <c r="H43" s="24"/>
      <c r="I43" s="24"/>
      <c r="J43" s="21">
        <v>650</v>
      </c>
      <c r="K43" s="21"/>
      <c r="L43" s="21"/>
      <c r="M43" s="21"/>
      <c r="N43" s="21"/>
      <c r="O43" s="21"/>
    </row>
    <row r="44" spans="2:19">
      <c r="B44" s="24" t="s">
        <v>61</v>
      </c>
      <c r="C44" s="24"/>
      <c r="D44" s="24"/>
      <c r="E44" s="24"/>
      <c r="F44" s="24"/>
      <c r="G44" s="24"/>
      <c r="H44" s="24"/>
      <c r="I44" s="24"/>
      <c r="J44" s="21">
        <v>350</v>
      </c>
      <c r="K44" s="21"/>
      <c r="L44" s="21"/>
      <c r="M44" s="21"/>
      <c r="N44" s="21"/>
      <c r="O44" s="21"/>
    </row>
    <row r="45" spans="2:19">
      <c r="B45" s="24" t="s">
        <v>62</v>
      </c>
      <c r="C45" s="24"/>
      <c r="D45" s="24"/>
      <c r="E45" s="24"/>
      <c r="F45" s="24"/>
      <c r="G45" s="24"/>
      <c r="H45" s="24"/>
      <c r="I45" s="24"/>
      <c r="J45" s="21">
        <v>500</v>
      </c>
      <c r="K45" s="21"/>
      <c r="L45" s="21"/>
      <c r="M45" s="21"/>
      <c r="N45" s="21"/>
      <c r="O45" s="21"/>
    </row>
    <row r="46" spans="2:19">
      <c r="B46" s="24" t="s">
        <v>63</v>
      </c>
      <c r="C46" s="24"/>
      <c r="D46" s="24"/>
      <c r="E46" s="24"/>
      <c r="F46" s="24"/>
      <c r="G46" s="24"/>
      <c r="H46" s="24"/>
      <c r="I46" s="24"/>
      <c r="J46" s="21">
        <v>150</v>
      </c>
      <c r="K46" s="21"/>
      <c r="L46" s="21"/>
      <c r="M46" s="21"/>
      <c r="N46" s="21"/>
      <c r="O46" s="21"/>
    </row>
    <row r="47" spans="2:19">
      <c r="B47" s="24" t="s">
        <v>64</v>
      </c>
      <c r="C47" s="24"/>
      <c r="D47" s="24"/>
      <c r="E47" s="24"/>
      <c r="F47" s="24"/>
      <c r="G47" s="24"/>
      <c r="H47" s="24"/>
      <c r="I47" s="24"/>
      <c r="J47" s="21">
        <v>3300</v>
      </c>
      <c r="K47" s="21"/>
      <c r="L47" s="21"/>
      <c r="M47" s="21"/>
      <c r="N47" s="21"/>
      <c r="O47" s="21"/>
    </row>
    <row r="48" spans="2:19">
      <c r="B48" s="24" t="s">
        <v>65</v>
      </c>
      <c r="C48" s="24"/>
      <c r="D48" s="24"/>
      <c r="E48" s="24"/>
      <c r="F48" s="24"/>
      <c r="G48" s="24"/>
      <c r="H48" s="24"/>
      <c r="I48" s="24"/>
      <c r="J48" s="21">
        <v>1100</v>
      </c>
      <c r="K48" s="21"/>
      <c r="L48" s="21"/>
      <c r="M48" s="21"/>
      <c r="N48" s="21"/>
      <c r="O48" s="21"/>
    </row>
    <row r="49" spans="2:15">
      <c r="B49" s="24" t="s">
        <v>66</v>
      </c>
      <c r="C49" s="24"/>
      <c r="D49" s="24"/>
      <c r="E49" s="24"/>
      <c r="F49" s="24"/>
      <c r="G49" s="24"/>
      <c r="H49" s="24"/>
      <c r="I49" s="24"/>
      <c r="J49" s="21">
        <v>3000</v>
      </c>
      <c r="K49" s="21"/>
      <c r="L49" s="21"/>
      <c r="M49" s="21"/>
      <c r="N49" s="21"/>
      <c r="O49" s="21"/>
    </row>
    <row r="50" spans="2:15">
      <c r="B50" s="24" t="s">
        <v>67</v>
      </c>
      <c r="C50" s="24"/>
      <c r="D50" s="24"/>
      <c r="E50" s="24"/>
      <c r="F50" s="24"/>
      <c r="G50" s="24"/>
      <c r="H50" s="24"/>
      <c r="I50" s="24"/>
      <c r="J50" s="21">
        <v>5500</v>
      </c>
      <c r="K50" s="21"/>
      <c r="L50" s="21"/>
      <c r="M50" s="21"/>
      <c r="N50" s="21"/>
      <c r="O50" s="21"/>
    </row>
  </sheetData>
  <protectedRanges>
    <protectedRange sqref="R2" name="範囲1_1"/>
    <protectedRange sqref="B50:I50 B36:I48" name="範囲2"/>
    <protectedRange sqref="B49:I49" name="範囲2_1"/>
    <protectedRange sqref="J36:O50" name="範囲2_2"/>
  </protectedRanges>
  <mergeCells count="101">
    <mergeCell ref="B6:I6"/>
    <mergeCell ref="J6:O6"/>
    <mergeCell ref="B7:I7"/>
    <mergeCell ref="J7:O7"/>
    <mergeCell ref="B8:I8"/>
    <mergeCell ref="J8:O8"/>
    <mergeCell ref="J3:O3"/>
    <mergeCell ref="B4:I4"/>
    <mergeCell ref="J4:O4"/>
    <mergeCell ref="B5:I5"/>
    <mergeCell ref="J5:O5"/>
    <mergeCell ref="J13:O13"/>
    <mergeCell ref="B14:I14"/>
    <mergeCell ref="J14:O14"/>
    <mergeCell ref="B9:I9"/>
    <mergeCell ref="J9:O9"/>
    <mergeCell ref="B10:I10"/>
    <mergeCell ref="J10:O10"/>
    <mergeCell ref="B11:I11"/>
    <mergeCell ref="J11:O11"/>
    <mergeCell ref="B24:I24"/>
    <mergeCell ref="J24:O24"/>
    <mergeCell ref="B3:I3"/>
    <mergeCell ref="B28:I28"/>
    <mergeCell ref="B21:I21"/>
    <mergeCell ref="J21:O21"/>
    <mergeCell ref="B22:I22"/>
    <mergeCell ref="J22:O22"/>
    <mergeCell ref="B23:I23"/>
    <mergeCell ref="J23:O23"/>
    <mergeCell ref="B18:I18"/>
    <mergeCell ref="J18:O18"/>
    <mergeCell ref="B19:I19"/>
    <mergeCell ref="J19:O19"/>
    <mergeCell ref="B20:I20"/>
    <mergeCell ref="J20:O20"/>
    <mergeCell ref="B15:I15"/>
    <mergeCell ref="J15:O15"/>
    <mergeCell ref="B16:I16"/>
    <mergeCell ref="J16:O16"/>
    <mergeCell ref="B17:I17"/>
    <mergeCell ref="B12:I12"/>
    <mergeCell ref="J12:O12"/>
    <mergeCell ref="B13:I13"/>
    <mergeCell ref="J50:O50"/>
    <mergeCell ref="J39:O39"/>
    <mergeCell ref="J40:O40"/>
    <mergeCell ref="J41:O41"/>
    <mergeCell ref="J42:O42"/>
    <mergeCell ref="J43:O43"/>
    <mergeCell ref="J44:O44"/>
    <mergeCell ref="B50:I50"/>
    <mergeCell ref="B39:I39"/>
    <mergeCell ref="B40:I40"/>
    <mergeCell ref="B41:I41"/>
    <mergeCell ref="B42:I42"/>
    <mergeCell ref="B43:I43"/>
    <mergeCell ref="B44:I44"/>
    <mergeCell ref="B45:I45"/>
    <mergeCell ref="B46:I46"/>
    <mergeCell ref="B47:I47"/>
    <mergeCell ref="B48:I48"/>
    <mergeCell ref="B49:I49"/>
    <mergeCell ref="J47:O47"/>
    <mergeCell ref="J48:O48"/>
    <mergeCell ref="J31:O31"/>
    <mergeCell ref="J32:O32"/>
    <mergeCell ref="J33:O33"/>
    <mergeCell ref="J25:O25"/>
    <mergeCell ref="J26:O26"/>
    <mergeCell ref="B29:I29"/>
    <mergeCell ref="B30:I30"/>
    <mergeCell ref="B31:I31"/>
    <mergeCell ref="J49:O49"/>
    <mergeCell ref="B32:I32"/>
    <mergeCell ref="B33:I33"/>
    <mergeCell ref="B25:I25"/>
    <mergeCell ref="Q33:S33"/>
    <mergeCell ref="Q28:S28"/>
    <mergeCell ref="Q29:S29"/>
    <mergeCell ref="Q30:S30"/>
    <mergeCell ref="Q31:S31"/>
    <mergeCell ref="Q32:S32"/>
    <mergeCell ref="R2:S2"/>
    <mergeCell ref="J45:O45"/>
    <mergeCell ref="J46:O46"/>
    <mergeCell ref="J17:O17"/>
    <mergeCell ref="J27:O27"/>
    <mergeCell ref="B2:O2"/>
    <mergeCell ref="B36:I36"/>
    <mergeCell ref="B37:I37"/>
    <mergeCell ref="B38:I38"/>
    <mergeCell ref="J36:O36"/>
    <mergeCell ref="J37:O37"/>
    <mergeCell ref="J38:O38"/>
    <mergeCell ref="B35:O35"/>
    <mergeCell ref="B26:I26"/>
    <mergeCell ref="B27:I27"/>
    <mergeCell ref="J28:O28"/>
    <mergeCell ref="J29:O29"/>
    <mergeCell ref="J30:O30"/>
  </mergeCells>
  <phoneticPr fontId="1"/>
  <dataValidations count="1">
    <dataValidation type="list" allowBlank="1" showInputMessage="1" showErrorMessage="1" sqref="R2" xr:uid="{7CE89A1F-FA26-448A-B001-5EB8B675149E}">
      <formula1>"10.90,10.72,10.68,10.54,10.45,10.27,10.14,10"</formula1>
    </dataValidation>
  </dataValidations>
  <printOptions horizontalCentered="1"/>
  <pageMargins left="0.70866141732283472" right="0.70866141732283472" top="0.74803149606299213" bottom="0.74803149606299213" header="0.31496062992125984" footer="0.31496062992125984"/>
  <pageSetup paperSize="9" scale="60"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E2809-523C-4FC6-883B-A17121B747DA}">
  <dimension ref="B2:M63"/>
  <sheetViews>
    <sheetView showGridLines="0" view="pageBreakPreview" zoomScaleNormal="100" zoomScaleSheetLayoutView="100" workbookViewId="0">
      <selection activeCell="Q10" sqref="Q10"/>
    </sheetView>
  </sheetViews>
  <sheetFormatPr defaultRowHeight="14.5"/>
  <cols>
    <col min="1" max="1" width="0.5" style="3" customWidth="1"/>
    <col min="2" max="10" width="8.6640625" style="3"/>
    <col min="11" max="11" width="0.58203125" style="3" customWidth="1"/>
    <col min="12" max="12" width="8.6640625" style="3"/>
    <col min="13" max="13" width="10.58203125" style="3" bestFit="1" customWidth="1"/>
    <col min="14" max="16384" width="8.6640625" style="3"/>
  </cols>
  <sheetData>
    <row r="2" spans="2:13">
      <c r="B2" s="44" t="s">
        <v>69</v>
      </c>
      <c r="C2" s="44"/>
      <c r="D2" s="44"/>
      <c r="E2" s="44"/>
      <c r="F2" s="44"/>
      <c r="G2" s="44"/>
      <c r="H2" s="44"/>
      <c r="I2" s="44"/>
      <c r="J2" s="44"/>
    </row>
    <row r="3" spans="2:13">
      <c r="B3" s="44"/>
      <c r="C3" s="44"/>
      <c r="D3" s="44"/>
      <c r="E3" s="44"/>
      <c r="F3" s="44"/>
      <c r="G3" s="44"/>
      <c r="H3" s="44"/>
      <c r="I3" s="44"/>
      <c r="J3" s="44"/>
    </row>
    <row r="4" spans="2:13" ht="20.5" customHeight="1">
      <c r="B4" s="48" t="s">
        <v>75</v>
      </c>
      <c r="C4" s="48"/>
      <c r="D4" s="48"/>
      <c r="E4" s="48"/>
      <c r="F4" s="48"/>
      <c r="G4" s="48"/>
      <c r="H4" s="48"/>
      <c r="I4" s="48"/>
      <c r="J4" s="48"/>
    </row>
    <row r="5" spans="2:13" ht="20.5" customHeight="1">
      <c r="B5" s="48"/>
      <c r="C5" s="48"/>
      <c r="D5" s="48"/>
      <c r="E5" s="48"/>
      <c r="F5" s="48"/>
      <c r="G5" s="48"/>
      <c r="H5" s="48"/>
      <c r="I5" s="48"/>
      <c r="J5" s="48"/>
    </row>
    <row r="6" spans="2:13" ht="20.5" customHeight="1">
      <c r="B6" s="48"/>
      <c r="C6" s="48"/>
      <c r="D6" s="48"/>
      <c r="E6" s="48"/>
      <c r="F6" s="48"/>
      <c r="G6" s="48"/>
      <c r="H6" s="48"/>
      <c r="I6" s="48"/>
      <c r="J6" s="48"/>
    </row>
    <row r="7" spans="2:13" ht="20.5" customHeight="1">
      <c r="B7" s="48"/>
      <c r="C7" s="48"/>
      <c r="D7" s="48"/>
      <c r="E7" s="48"/>
      <c r="F7" s="48"/>
      <c r="G7" s="48"/>
      <c r="H7" s="48"/>
      <c r="I7" s="48"/>
      <c r="J7" s="48"/>
    </row>
    <row r="8" spans="2:13" ht="20.5" customHeight="1">
      <c r="B8" s="48"/>
      <c r="C8" s="48"/>
      <c r="D8" s="48"/>
      <c r="E8" s="48"/>
      <c r="F8" s="48"/>
      <c r="G8" s="48"/>
      <c r="H8" s="48"/>
      <c r="I8" s="48"/>
      <c r="J8" s="48"/>
    </row>
    <row r="9" spans="2:13" ht="19.5" customHeight="1">
      <c r="B9" s="48"/>
      <c r="C9" s="48"/>
      <c r="D9" s="48"/>
      <c r="E9" s="48"/>
      <c r="F9" s="48"/>
      <c r="G9" s="48"/>
      <c r="H9" s="48"/>
      <c r="I9" s="48"/>
      <c r="J9" s="48"/>
    </row>
    <row r="10" spans="2:13" ht="15" customHeight="1">
      <c r="B10" s="48"/>
      <c r="C10" s="48"/>
      <c r="D10" s="48"/>
      <c r="E10" s="48"/>
      <c r="F10" s="48"/>
      <c r="G10" s="48"/>
      <c r="H10" s="48"/>
      <c r="I10" s="48"/>
      <c r="J10" s="48"/>
    </row>
    <row r="11" spans="2:13">
      <c r="B11" s="2"/>
      <c r="C11" s="2"/>
      <c r="D11" s="2"/>
      <c r="E11" s="2"/>
      <c r="F11" s="2"/>
      <c r="G11" s="2"/>
      <c r="H11" s="2"/>
      <c r="I11" s="2"/>
      <c r="J11" s="2"/>
    </row>
    <row r="12" spans="2:13">
      <c r="B12" s="3" t="s">
        <v>74</v>
      </c>
    </row>
    <row r="13" spans="2:13" ht="4" customHeight="1"/>
    <row r="14" spans="2:13">
      <c r="B14" s="52" t="s">
        <v>97</v>
      </c>
      <c r="C14" s="52"/>
      <c r="D14" s="52"/>
    </row>
    <row r="15" spans="2:13">
      <c r="B15" s="45" t="s">
        <v>95</v>
      </c>
      <c r="C15" s="46"/>
      <c r="D15" s="47"/>
      <c r="E15" s="45" t="s">
        <v>0</v>
      </c>
      <c r="F15" s="47"/>
      <c r="G15" s="45" t="s">
        <v>1</v>
      </c>
      <c r="H15" s="47"/>
      <c r="I15" s="45" t="s">
        <v>2</v>
      </c>
      <c r="J15" s="47"/>
      <c r="M15" s="14"/>
    </row>
    <row r="16" spans="2:13">
      <c r="B16" s="45"/>
      <c r="C16" s="46"/>
      <c r="D16" s="47"/>
      <c r="E16" s="49" t="str">
        <f>IFERROR(VLOOKUP($B$16,まずはじめにこちらを入力してください!$B$4:$S$33,16,FALSE),"")</f>
        <v/>
      </c>
      <c r="F16" s="50"/>
      <c r="G16" s="49" t="str">
        <f>IFERROR(VLOOKUP($B$16,まずはじめにこちらを入力してください!$B$4:$S$33,17,FALSE),"")</f>
        <v/>
      </c>
      <c r="H16" s="50"/>
      <c r="I16" s="49" t="str">
        <f>IFERROR(VLOOKUP($B$16,まずはじめにこちらを入力してください!$B$4:$S$33,18,FALSE),"")</f>
        <v/>
      </c>
      <c r="J16" s="50"/>
      <c r="M16" s="3" t="str">
        <f>IFERROR(VLOOKUP($B$16,処遇改善加算Ⅰ,5.9%,FALSE),"")</f>
        <v/>
      </c>
    </row>
    <row r="17" spans="2:12">
      <c r="B17" s="45"/>
      <c r="C17" s="46"/>
      <c r="D17" s="47"/>
      <c r="E17" s="49" t="str">
        <f>IFERROR(VLOOKUP($B$17,まずはじめにこちらを入力してください!$B$4:$S$33,16,FALSE),"")</f>
        <v/>
      </c>
      <c r="F17" s="50"/>
      <c r="G17" s="49" t="str">
        <f>IFERROR(VLOOKUP($B$17,まずはじめにこちらを入力してください!$B$4:$S$33,17,FALSE),"")</f>
        <v/>
      </c>
      <c r="H17" s="50"/>
      <c r="I17" s="49" t="str">
        <f>IFERROR(VLOOKUP($B$17,まずはじめにこちらを入力してください!$B$4:$S$33,18,FALSE),"")</f>
        <v/>
      </c>
      <c r="J17" s="50"/>
      <c r="L17" s="6"/>
    </row>
    <row r="18" spans="2:12">
      <c r="B18" s="45"/>
      <c r="C18" s="46"/>
      <c r="D18" s="47"/>
      <c r="E18" s="49" t="str">
        <f>IFERROR(VLOOKUP($B$18,まずはじめにこちらを入力してください!$B$4:$S$33,16,FALSE),"")</f>
        <v/>
      </c>
      <c r="F18" s="50"/>
      <c r="G18" s="49" t="str">
        <f>IFERROR(VLOOKUP($B$18,まずはじめにこちらを入力してください!$B$4:$S$33,17,FALSE),"")</f>
        <v/>
      </c>
      <c r="H18" s="50"/>
      <c r="I18" s="49" t="str">
        <f>IFERROR(VLOOKUP($B$18,まずはじめにこちらを入力してください!$B$4:$S$33,18,FALSE),"")</f>
        <v/>
      </c>
      <c r="J18" s="50"/>
      <c r="L18" s="6"/>
    </row>
    <row r="19" spans="2:12">
      <c r="B19" s="45"/>
      <c r="C19" s="46"/>
      <c r="D19" s="47"/>
      <c r="E19" s="49" t="str">
        <f>IFERROR(VLOOKUP($B$19,まずはじめにこちらを入力してください!$B$4:$S$33,16,FALSE),"")</f>
        <v/>
      </c>
      <c r="F19" s="50"/>
      <c r="G19" s="49" t="str">
        <f>IFERROR(VLOOKUP($B$19,まずはじめにこちらを入力してください!$B$4:$S$33,17,FALSE),"")</f>
        <v/>
      </c>
      <c r="H19" s="50"/>
      <c r="I19" s="49" t="str">
        <f>IFERROR(VLOOKUP($B$19,まずはじめにこちらを入力してください!$B$4:$S$33,18,FALSE),"")</f>
        <v/>
      </c>
      <c r="J19" s="50"/>
      <c r="L19" s="6"/>
    </row>
    <row r="20" spans="2:12">
      <c r="B20" s="45"/>
      <c r="C20" s="46"/>
      <c r="D20" s="47"/>
      <c r="E20" s="49" t="str">
        <f>IFERROR(VLOOKUP($B$20,まずはじめにこちらを入力してください!$B$4:$S$33,16,FALSE),"")</f>
        <v/>
      </c>
      <c r="F20" s="50"/>
      <c r="G20" s="49" t="str">
        <f>IFERROR(VLOOKUP($B$20,まずはじめにこちらを入力してください!$B$4:$S$33,17,FALSE),"")</f>
        <v/>
      </c>
      <c r="H20" s="50"/>
      <c r="I20" s="49" t="str">
        <f>IFERROR(VLOOKUP($B$20,まずはじめにこちらを入力してください!$B$4:$S$33,18,FALSE),"")</f>
        <v/>
      </c>
      <c r="J20" s="50"/>
      <c r="L20" s="6"/>
    </row>
    <row r="21" spans="2:12" ht="4.5" customHeight="1">
      <c r="B21" s="1"/>
      <c r="C21" s="1"/>
      <c r="D21" s="1"/>
      <c r="E21" s="13"/>
      <c r="F21" s="13"/>
      <c r="G21" s="13"/>
      <c r="H21" s="13"/>
      <c r="I21" s="13"/>
      <c r="J21" s="13"/>
      <c r="L21" s="6"/>
    </row>
    <row r="22" spans="2:12">
      <c r="B22" s="53" t="s">
        <v>70</v>
      </c>
      <c r="C22" s="54" t="s">
        <v>71</v>
      </c>
      <c r="D22" s="54"/>
      <c r="E22" s="54"/>
      <c r="F22" s="54"/>
      <c r="G22" s="54"/>
      <c r="H22" s="54"/>
      <c r="I22" s="54"/>
      <c r="J22" s="54"/>
      <c r="L22" s="6"/>
    </row>
    <row r="23" spans="2:12">
      <c r="B23" s="53"/>
      <c r="C23" s="54"/>
      <c r="D23" s="54"/>
      <c r="E23" s="54"/>
      <c r="F23" s="54"/>
      <c r="G23" s="54"/>
      <c r="H23" s="54"/>
      <c r="I23" s="54"/>
      <c r="J23" s="54"/>
      <c r="L23" s="6"/>
    </row>
    <row r="24" spans="2:12" ht="8.5" customHeight="1">
      <c r="B24" s="13"/>
      <c r="C24" s="15"/>
      <c r="D24" s="15"/>
      <c r="E24" s="15"/>
      <c r="F24" s="15"/>
      <c r="G24" s="15"/>
      <c r="H24" s="15"/>
      <c r="I24" s="15"/>
      <c r="J24" s="15"/>
      <c r="L24" s="6"/>
    </row>
    <row r="25" spans="2:12" ht="14.5" customHeight="1">
      <c r="B25" s="57" t="s">
        <v>98</v>
      </c>
      <c r="C25" s="57"/>
      <c r="D25" s="57"/>
      <c r="E25" s="16"/>
      <c r="F25" s="16"/>
      <c r="G25" s="16"/>
      <c r="H25" s="16"/>
      <c r="I25" s="16"/>
      <c r="J25" s="16"/>
      <c r="L25" s="6"/>
    </row>
    <row r="26" spans="2:12" ht="14.5" customHeight="1">
      <c r="B26" s="45" t="s">
        <v>95</v>
      </c>
      <c r="C26" s="46"/>
      <c r="D26" s="47"/>
      <c r="E26" s="49" t="s">
        <v>72</v>
      </c>
      <c r="F26" s="55"/>
      <c r="G26" s="55"/>
      <c r="H26" s="55"/>
      <c r="I26" s="55"/>
      <c r="J26" s="50"/>
      <c r="L26" s="6"/>
    </row>
    <row r="27" spans="2:12">
      <c r="B27" s="45"/>
      <c r="C27" s="46"/>
      <c r="D27" s="47"/>
      <c r="E27" s="49" t="str">
        <f>IFERROR(VLOOKUP($B$27,まずはじめにこちらを入力してください!$B$4:$S$33,16,FALSE),"")</f>
        <v/>
      </c>
      <c r="F27" s="55"/>
      <c r="G27" s="55"/>
      <c r="H27" s="55"/>
      <c r="I27" s="55"/>
      <c r="J27" s="50"/>
      <c r="L27" s="6"/>
    </row>
    <row r="28" spans="2:12">
      <c r="B28" s="45"/>
      <c r="C28" s="46"/>
      <c r="D28" s="47"/>
      <c r="E28" s="49" t="str">
        <f>IFERROR(VLOOKUP($B$28,まずはじめにこちらを入力してください!$B$4:$S$33,16,FALSE),"")</f>
        <v/>
      </c>
      <c r="F28" s="55"/>
      <c r="G28" s="55"/>
      <c r="H28" s="55"/>
      <c r="I28" s="55"/>
      <c r="J28" s="50"/>
      <c r="L28" s="6"/>
    </row>
    <row r="29" spans="2:12">
      <c r="B29" s="1"/>
      <c r="C29" s="1"/>
      <c r="D29" s="1"/>
      <c r="E29" s="11"/>
      <c r="F29" s="11"/>
      <c r="G29" s="11"/>
      <c r="H29" s="11"/>
      <c r="I29" s="11"/>
      <c r="J29" s="11"/>
      <c r="L29" s="6"/>
    </row>
    <row r="30" spans="2:12">
      <c r="B30" s="52" t="s">
        <v>99</v>
      </c>
      <c r="C30" s="52"/>
      <c r="D30" s="52"/>
      <c r="E30" s="11"/>
      <c r="F30" s="11"/>
      <c r="G30" s="11"/>
      <c r="H30" s="11"/>
      <c r="I30" s="11"/>
      <c r="J30" s="11"/>
      <c r="L30" s="6"/>
    </row>
    <row r="31" spans="2:12">
      <c r="B31" s="45" t="s">
        <v>96</v>
      </c>
      <c r="C31" s="46"/>
      <c r="D31" s="47"/>
      <c r="E31" s="58" t="s">
        <v>72</v>
      </c>
      <c r="F31" s="58"/>
      <c r="G31" s="58"/>
      <c r="H31" s="58"/>
      <c r="I31" s="58"/>
      <c r="J31" s="58"/>
      <c r="L31" s="6"/>
    </row>
    <row r="32" spans="2:12">
      <c r="B32" s="45"/>
      <c r="C32" s="46"/>
      <c r="D32" s="47"/>
      <c r="E32" s="56" t="str">
        <f>IFERROR(VLOOKUP($B$32,まずはじめにこちらを入力してください!$B$27:$S$50,9,FALSE),"")</f>
        <v/>
      </c>
      <c r="F32" s="56"/>
      <c r="G32" s="56"/>
      <c r="H32" s="56"/>
      <c r="I32" s="56"/>
      <c r="J32" s="56"/>
      <c r="L32" s="6"/>
    </row>
    <row r="33" spans="2:10">
      <c r="B33" s="45"/>
      <c r="C33" s="46"/>
      <c r="D33" s="47"/>
      <c r="E33" s="56" t="str">
        <f>IFERROR(VLOOKUP($B$33,まずはじめにこちらを入力してください!$B$27:$S$50,9,FALSE),"")</f>
        <v/>
      </c>
      <c r="F33" s="56"/>
      <c r="G33" s="56"/>
      <c r="H33" s="56"/>
      <c r="I33" s="56"/>
      <c r="J33" s="56"/>
    </row>
    <row r="34" spans="2:10">
      <c r="B34" s="45"/>
      <c r="C34" s="46"/>
      <c r="D34" s="47"/>
      <c r="E34" s="56" t="str">
        <f>IFERROR(VLOOKUP($B$34,まずはじめにこちらを入力してください!$B$27:$S$50,9,FALSE),"")</f>
        <v/>
      </c>
      <c r="F34" s="56"/>
      <c r="G34" s="56"/>
      <c r="H34" s="56"/>
      <c r="I34" s="56"/>
      <c r="J34" s="56"/>
    </row>
    <row r="35" spans="2:10">
      <c r="B35" s="45"/>
      <c r="C35" s="46"/>
      <c r="D35" s="47"/>
      <c r="E35" s="56" t="str">
        <f>IFERROR(VLOOKUP($B$35,まずはじめにこちらを入力してください!$B$27:$S$50,9,FALSE),"")</f>
        <v/>
      </c>
      <c r="F35" s="56"/>
      <c r="G35" s="56"/>
      <c r="H35" s="56"/>
      <c r="I35" s="56"/>
      <c r="J35" s="56"/>
    </row>
    <row r="36" spans="2:10">
      <c r="B36" s="1"/>
      <c r="C36" s="1"/>
      <c r="D36" s="1"/>
      <c r="E36" s="13"/>
      <c r="F36" s="13"/>
      <c r="G36" s="13"/>
      <c r="H36" s="13"/>
      <c r="I36" s="13"/>
      <c r="J36" s="13"/>
    </row>
    <row r="37" spans="2:10">
      <c r="B37" s="3" t="s">
        <v>100</v>
      </c>
    </row>
    <row r="38" spans="2:10">
      <c r="B38" s="3" t="s">
        <v>76</v>
      </c>
    </row>
    <row r="39" spans="2:10" ht="7.5" customHeight="1"/>
    <row r="40" spans="2:10" ht="5.5" customHeight="1"/>
    <row r="41" spans="2:10">
      <c r="B41" s="3" t="s">
        <v>3</v>
      </c>
    </row>
    <row r="43" spans="2:10">
      <c r="B43" s="3" t="s">
        <v>77</v>
      </c>
    </row>
    <row r="45" spans="2:10">
      <c r="B45" s="3" t="s">
        <v>73</v>
      </c>
    </row>
    <row r="47" spans="2:10">
      <c r="B47" s="1" t="s">
        <v>4</v>
      </c>
      <c r="C47" s="4" t="s">
        <v>5</v>
      </c>
      <c r="D47" s="52"/>
      <c r="E47" s="52"/>
      <c r="G47" s="4" t="s">
        <v>6</v>
      </c>
      <c r="H47" s="51"/>
      <c r="I47" s="51"/>
      <c r="J47" s="3" t="s">
        <v>7</v>
      </c>
    </row>
    <row r="49" spans="2:10">
      <c r="B49" s="3" t="s">
        <v>8</v>
      </c>
    </row>
    <row r="50" spans="2:10">
      <c r="B50" s="3" t="s">
        <v>9</v>
      </c>
    </row>
    <row r="52" spans="2:10">
      <c r="B52" s="3" t="s">
        <v>78</v>
      </c>
    </row>
    <row r="53" spans="2:10" ht="7" customHeight="1"/>
    <row r="54" spans="2:10">
      <c r="B54" s="1" t="s">
        <v>10</v>
      </c>
      <c r="C54" s="1" t="s">
        <v>11</v>
      </c>
      <c r="D54" s="5"/>
      <c r="E54" s="5"/>
      <c r="F54" s="5"/>
      <c r="G54" s="5"/>
      <c r="H54" s="5"/>
      <c r="I54" s="5"/>
    </row>
    <row r="56" spans="2:10">
      <c r="C56" s="1" t="s">
        <v>6</v>
      </c>
      <c r="D56" s="5"/>
      <c r="E56" s="5"/>
      <c r="F56" s="5"/>
      <c r="G56" s="5"/>
      <c r="H56" s="5"/>
      <c r="I56" s="5"/>
      <c r="J56" s="3" t="s">
        <v>7</v>
      </c>
    </row>
    <row r="58" spans="2:10">
      <c r="B58" s="3" t="s">
        <v>12</v>
      </c>
    </row>
    <row r="59" spans="2:10">
      <c r="C59" s="1" t="s">
        <v>11</v>
      </c>
      <c r="D59" s="5"/>
      <c r="E59" s="5"/>
      <c r="F59" s="5"/>
      <c r="G59" s="5"/>
      <c r="H59" s="5"/>
      <c r="I59" s="5"/>
    </row>
    <row r="60" spans="2:10">
      <c r="C60" s="1"/>
    </row>
    <row r="61" spans="2:10">
      <c r="C61" s="1" t="s">
        <v>6</v>
      </c>
      <c r="D61" s="5"/>
      <c r="E61" s="5"/>
      <c r="F61" s="5"/>
      <c r="G61" s="5"/>
      <c r="H61" s="5"/>
      <c r="I61" s="5"/>
      <c r="J61" s="3" t="s">
        <v>7</v>
      </c>
    </row>
    <row r="62" spans="2:10">
      <c r="C62" s="1"/>
    </row>
    <row r="63" spans="2:10">
      <c r="C63" s="1" t="s">
        <v>13</v>
      </c>
      <c r="D63" s="5"/>
      <c r="E63" s="5"/>
      <c r="F63" s="5"/>
    </row>
  </sheetData>
  <mergeCells count="49">
    <mergeCell ref="B35:D35"/>
    <mergeCell ref="E35:J35"/>
    <mergeCell ref="B25:D25"/>
    <mergeCell ref="B34:D34"/>
    <mergeCell ref="E31:J31"/>
    <mergeCell ref="E32:J32"/>
    <mergeCell ref="E33:J33"/>
    <mergeCell ref="E34:J34"/>
    <mergeCell ref="B28:D28"/>
    <mergeCell ref="E28:J28"/>
    <mergeCell ref="B33:D33"/>
    <mergeCell ref="D47:E47"/>
    <mergeCell ref="B14:D14"/>
    <mergeCell ref="B31:D31"/>
    <mergeCell ref="B19:D19"/>
    <mergeCell ref="B20:D20"/>
    <mergeCell ref="B22:B23"/>
    <mergeCell ref="C22:J23"/>
    <mergeCell ref="B26:D26"/>
    <mergeCell ref="E26:J26"/>
    <mergeCell ref="B32:D32"/>
    <mergeCell ref="B30:D30"/>
    <mergeCell ref="E20:F20"/>
    <mergeCell ref="G20:H20"/>
    <mergeCell ref="I20:J20"/>
    <mergeCell ref="B27:D27"/>
    <mergeCell ref="E27:J27"/>
    <mergeCell ref="I18:J18"/>
    <mergeCell ref="E19:F19"/>
    <mergeCell ref="G19:H19"/>
    <mergeCell ref="I19:J19"/>
    <mergeCell ref="E18:F18"/>
    <mergeCell ref="G18:H18"/>
    <mergeCell ref="B2:J3"/>
    <mergeCell ref="B15:D15"/>
    <mergeCell ref="B4:J10"/>
    <mergeCell ref="I17:J17"/>
    <mergeCell ref="H47:I47"/>
    <mergeCell ref="B16:D16"/>
    <mergeCell ref="B17:D17"/>
    <mergeCell ref="I15:J15"/>
    <mergeCell ref="G15:H15"/>
    <mergeCell ref="E15:F15"/>
    <mergeCell ref="E16:F16"/>
    <mergeCell ref="G16:H16"/>
    <mergeCell ref="I16:J16"/>
    <mergeCell ref="E17:F17"/>
    <mergeCell ref="G17:H17"/>
    <mergeCell ref="B18:D18"/>
  </mergeCells>
  <phoneticPr fontId="1"/>
  <printOptions horizontalCentered="1"/>
  <pageMargins left="0.70866141732283472" right="0.70866141732283472" top="0.74803149606299213" bottom="0.74803149606299213" header="0.31496062992125984" footer="0.31496062992125984"/>
  <pageSetup paperSize="9" scale="78" orientation="portrait" verticalDpi="0"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1CE7F01-F46A-4025-BCC5-188B61DF6A4C}">
          <x14:formula1>
            <xm:f>まずはじめにこちらを入力してください!$B$36:$B$50</xm:f>
          </x14:formula1>
          <xm:sqref>B32:D36</xm:sqref>
        </x14:dataValidation>
        <x14:dataValidation type="list" allowBlank="1" showInputMessage="1" showErrorMessage="1" xr:uid="{DD2B7B90-690E-49A9-9337-E1BB62353E10}">
          <x14:formula1>
            <xm:f>まずはじめにこちらを入力してください!$B$4:$B$27</xm:f>
          </x14:formula1>
          <xm:sqref>B17:D24</xm:sqref>
        </x14:dataValidation>
        <x14:dataValidation type="list" allowBlank="1" showInputMessage="1" showErrorMessage="1" xr:uid="{89B83796-2235-4081-8155-9582EBF80B8B}">
          <x14:formula1>
            <xm:f>まずはじめにこちらを入力してください!$B$28:$B$33</xm:f>
          </x14:formula1>
          <xm:sqref>B27:D28</xm:sqref>
        </x14:dataValidation>
        <x14:dataValidation type="list" allowBlank="1" showInputMessage="1" showErrorMessage="1" xr:uid="{8D19BA38-74DA-4716-B05F-445E06521685}">
          <x14:formula1>
            <xm:f>まずはじめにこちらを入力してください!$B$4:$B$33</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53BFA-CDD7-4EB5-AC51-37143B4D33BE}">
  <dimension ref="B2:M52"/>
  <sheetViews>
    <sheetView showGridLines="0" view="pageBreakPreview" zoomScaleNormal="100" zoomScaleSheetLayoutView="100" workbookViewId="0">
      <selection activeCell="B36" sqref="B35:D36"/>
    </sheetView>
  </sheetViews>
  <sheetFormatPr defaultRowHeight="14.5"/>
  <cols>
    <col min="1" max="1" width="0.5" style="3" customWidth="1"/>
    <col min="2" max="10" width="8.6640625" style="3"/>
    <col min="11" max="11" width="0.58203125" style="3" customWidth="1"/>
    <col min="12" max="12" width="8.6640625" style="3"/>
    <col min="13" max="13" width="10.58203125" style="3" bestFit="1" customWidth="1"/>
    <col min="14" max="16384" width="8.6640625" style="3"/>
  </cols>
  <sheetData>
    <row r="2" spans="2:10">
      <c r="H2" s="59" t="s">
        <v>87</v>
      </c>
      <c r="I2" s="59"/>
      <c r="J2" s="59"/>
    </row>
    <row r="3" spans="2:10" ht="8.5" customHeight="1"/>
    <row r="4" spans="2:10">
      <c r="B4" s="3" t="s">
        <v>86</v>
      </c>
    </row>
    <row r="5" spans="2:10" ht="10" customHeight="1"/>
    <row r="6" spans="2:10" ht="18" customHeight="1">
      <c r="H6" s="60" t="s">
        <v>88</v>
      </c>
      <c r="I6" s="60"/>
      <c r="J6" s="60"/>
    </row>
    <row r="7" spans="2:10">
      <c r="H7" s="60" t="s">
        <v>89</v>
      </c>
      <c r="I7" s="60"/>
      <c r="J7" s="60"/>
    </row>
    <row r="9" spans="2:10">
      <c r="B9" s="61" t="s">
        <v>85</v>
      </c>
      <c r="C9" s="61"/>
      <c r="D9" s="61"/>
      <c r="E9" s="61"/>
      <c r="F9" s="61"/>
      <c r="G9" s="61"/>
      <c r="H9" s="61"/>
      <c r="I9" s="61"/>
      <c r="J9" s="61"/>
    </row>
    <row r="10" spans="2:10">
      <c r="B10" s="61"/>
      <c r="C10" s="61"/>
      <c r="D10" s="61"/>
      <c r="E10" s="61"/>
      <c r="F10" s="61"/>
      <c r="G10" s="61"/>
      <c r="H10" s="61"/>
      <c r="I10" s="61"/>
      <c r="J10" s="61"/>
    </row>
    <row r="11" spans="2:10" ht="20.5" customHeight="1">
      <c r="B11" s="48" t="s">
        <v>90</v>
      </c>
      <c r="C11" s="48"/>
      <c r="D11" s="48"/>
      <c r="E11" s="48"/>
      <c r="F11" s="48"/>
      <c r="G11" s="48"/>
      <c r="H11" s="48"/>
      <c r="I11" s="48"/>
      <c r="J11" s="48"/>
    </row>
    <row r="12" spans="2:10" ht="20.5" customHeight="1">
      <c r="B12" s="48"/>
      <c r="C12" s="48"/>
      <c r="D12" s="48"/>
      <c r="E12" s="48"/>
      <c r="F12" s="48"/>
      <c r="G12" s="48"/>
      <c r="H12" s="48"/>
      <c r="I12" s="48"/>
      <c r="J12" s="48"/>
    </row>
    <row r="13" spans="2:10" ht="20.5" customHeight="1">
      <c r="B13" s="48"/>
      <c r="C13" s="48"/>
      <c r="D13" s="48"/>
      <c r="E13" s="48"/>
      <c r="F13" s="48"/>
      <c r="G13" s="48"/>
      <c r="H13" s="48"/>
      <c r="I13" s="48"/>
      <c r="J13" s="48"/>
    </row>
    <row r="14" spans="2:10" ht="20.5" customHeight="1">
      <c r="B14" s="48"/>
      <c r="C14" s="48"/>
      <c r="D14" s="48"/>
      <c r="E14" s="48"/>
      <c r="F14" s="48"/>
      <c r="G14" s="48"/>
      <c r="H14" s="48"/>
      <c r="I14" s="48"/>
      <c r="J14" s="48"/>
    </row>
    <row r="15" spans="2:10" ht="20.5" customHeight="1">
      <c r="B15" s="48"/>
      <c r="C15" s="48"/>
      <c r="D15" s="48"/>
      <c r="E15" s="48"/>
      <c r="F15" s="48"/>
      <c r="G15" s="48"/>
      <c r="H15" s="48"/>
      <c r="I15" s="48"/>
      <c r="J15" s="48"/>
    </row>
    <row r="16" spans="2:10" ht="19.5" customHeight="1">
      <c r="B16" s="48"/>
      <c r="C16" s="48"/>
      <c r="D16" s="48"/>
      <c r="E16" s="48"/>
      <c r="F16" s="48"/>
      <c r="G16" s="48"/>
      <c r="H16" s="48"/>
      <c r="I16" s="48"/>
      <c r="J16" s="48"/>
    </row>
    <row r="17" spans="2:13" ht="15" customHeight="1">
      <c r="B17" s="48"/>
      <c r="C17" s="48"/>
      <c r="D17" s="48"/>
      <c r="E17" s="48"/>
      <c r="F17" s="48"/>
      <c r="G17" s="48"/>
      <c r="H17" s="48"/>
      <c r="I17" s="48"/>
      <c r="J17" s="48"/>
    </row>
    <row r="18" spans="2:13">
      <c r="B18" s="48"/>
      <c r="C18" s="48"/>
      <c r="D18" s="48"/>
      <c r="E18" s="48"/>
      <c r="F18" s="48"/>
      <c r="G18" s="48"/>
      <c r="H18" s="48"/>
      <c r="I18" s="48"/>
      <c r="J18" s="48"/>
    </row>
    <row r="19" spans="2:13" ht="10" customHeight="1">
      <c r="B19" s="12"/>
      <c r="C19" s="12"/>
      <c r="D19" s="12"/>
      <c r="E19" s="12"/>
      <c r="F19" s="12"/>
      <c r="G19" s="12"/>
      <c r="H19" s="12"/>
      <c r="I19" s="12"/>
      <c r="J19" s="12"/>
    </row>
    <row r="20" spans="2:13">
      <c r="B20" s="3" t="s">
        <v>74</v>
      </c>
    </row>
    <row r="21" spans="2:13" ht="4" customHeight="1"/>
    <row r="22" spans="2:13">
      <c r="B22" s="52" t="s">
        <v>97</v>
      </c>
      <c r="C22" s="52"/>
      <c r="D22" s="52"/>
    </row>
    <row r="23" spans="2:13">
      <c r="B23" s="45" t="s">
        <v>95</v>
      </c>
      <c r="C23" s="46"/>
      <c r="D23" s="47"/>
      <c r="E23" s="45" t="s">
        <v>0</v>
      </c>
      <c r="F23" s="47"/>
      <c r="G23" s="45" t="s">
        <v>1</v>
      </c>
      <c r="H23" s="47"/>
      <c r="I23" s="45" t="s">
        <v>2</v>
      </c>
      <c r="J23" s="47"/>
      <c r="M23" s="14"/>
    </row>
    <row r="24" spans="2:13">
      <c r="B24" s="45"/>
      <c r="C24" s="46"/>
      <c r="D24" s="47"/>
      <c r="E24" s="49" t="str">
        <f>IFERROR(VLOOKUP($B$24,まずはじめにこちらを入力してください!$B$4:$S$33,16,FALSE),"")</f>
        <v/>
      </c>
      <c r="F24" s="50"/>
      <c r="G24" s="49" t="str">
        <f>IFERROR(VLOOKUP($B$24,まずはじめにこちらを入力してください!$B$4:$S$33,17,FALSE),"")</f>
        <v/>
      </c>
      <c r="H24" s="50"/>
      <c r="I24" s="49" t="str">
        <f>IFERROR(VLOOKUP($B$24,まずはじめにこちらを入力してください!$B$4:$S$33,18,FALSE),"")</f>
        <v/>
      </c>
      <c r="J24" s="50"/>
      <c r="M24" s="3" t="str">
        <f>IFERROR(VLOOKUP($B$24,処遇改善加算Ⅰ,5.9%,FALSE),"")</f>
        <v/>
      </c>
    </row>
    <row r="25" spans="2:13">
      <c r="B25" s="45"/>
      <c r="C25" s="46"/>
      <c r="D25" s="47"/>
      <c r="E25" s="49" t="str">
        <f>IFERROR(VLOOKUP($B$25,まずはじめにこちらを入力してください!$B$4:$S$33,16,FALSE),"")</f>
        <v/>
      </c>
      <c r="F25" s="50"/>
      <c r="G25" s="49" t="str">
        <f>IFERROR(VLOOKUP($B$25,まずはじめにこちらを入力してください!$B$4:$S$33,17,FALSE),"")</f>
        <v/>
      </c>
      <c r="H25" s="50"/>
      <c r="I25" s="49" t="str">
        <f>IFERROR(VLOOKUP($B$25,まずはじめにこちらを入力してください!$B$4:$S$33,18,FALSE),"")</f>
        <v/>
      </c>
      <c r="J25" s="50"/>
      <c r="L25" s="6"/>
    </row>
    <row r="26" spans="2:13">
      <c r="B26" s="45"/>
      <c r="C26" s="46"/>
      <c r="D26" s="47"/>
      <c r="E26" s="49" t="str">
        <f>IFERROR(VLOOKUP($B$26,まずはじめにこちらを入力してください!$B$4:$S$33,16,FALSE),"")</f>
        <v/>
      </c>
      <c r="F26" s="50"/>
      <c r="G26" s="49" t="str">
        <f>IFERROR(VLOOKUP($B$26,まずはじめにこちらを入力してください!$B$4:$S$33,17,FALSE),"")</f>
        <v/>
      </c>
      <c r="H26" s="50"/>
      <c r="I26" s="49" t="str">
        <f>IFERROR(VLOOKUP($B$26,まずはじめにこちらを入力してください!$B$4:$S$33,18,FALSE),"")</f>
        <v/>
      </c>
      <c r="J26" s="50"/>
      <c r="L26" s="6"/>
    </row>
    <row r="27" spans="2:13">
      <c r="B27" s="45"/>
      <c r="C27" s="46"/>
      <c r="D27" s="47"/>
      <c r="E27" s="49" t="str">
        <f>IFERROR(VLOOKUP($B$27,まずはじめにこちらを入力してください!$B$4:$S$33,16,FALSE),"")</f>
        <v/>
      </c>
      <c r="F27" s="50"/>
      <c r="G27" s="49" t="str">
        <f>IFERROR(VLOOKUP($B$27,まずはじめにこちらを入力してください!$B$4:$S$33,17,FALSE),"")</f>
        <v/>
      </c>
      <c r="H27" s="50"/>
      <c r="I27" s="49" t="str">
        <f>IFERROR(VLOOKUP($B$27,まずはじめにこちらを入力してください!$B$4:$S$33,18,FALSE),"")</f>
        <v/>
      </c>
      <c r="J27" s="50"/>
      <c r="L27" s="6"/>
    </row>
    <row r="28" spans="2:13">
      <c r="B28" s="45"/>
      <c r="C28" s="46"/>
      <c r="D28" s="47"/>
      <c r="E28" s="49" t="str">
        <f>IFERROR(VLOOKUP($B$28,まずはじめにこちらを入力してください!$B$4:$S$33,16,FALSE),"")</f>
        <v/>
      </c>
      <c r="F28" s="50"/>
      <c r="G28" s="49" t="str">
        <f>IFERROR(VLOOKUP($B$28,まずはじめにこちらを入力してください!$B$4:$S$33,17,FALSE),"")</f>
        <v/>
      </c>
      <c r="H28" s="50"/>
      <c r="I28" s="49" t="str">
        <f>IFERROR(VLOOKUP($B$28,まずはじめにこちらを入力してください!$B$4:$S$33,18,FALSE),"")</f>
        <v/>
      </c>
      <c r="J28" s="50"/>
      <c r="L28" s="6"/>
    </row>
    <row r="29" spans="2:13" ht="2.5" customHeight="1">
      <c r="B29" s="1"/>
      <c r="C29" s="1"/>
      <c r="D29" s="1"/>
      <c r="E29" s="13"/>
      <c r="F29" s="13"/>
      <c r="G29" s="13"/>
      <c r="H29" s="13"/>
      <c r="I29" s="13"/>
      <c r="J29" s="13"/>
      <c r="L29" s="6"/>
    </row>
    <row r="30" spans="2:13" ht="14.5" customHeight="1">
      <c r="B30" s="53" t="s">
        <v>70</v>
      </c>
      <c r="C30" s="54" t="s">
        <v>71</v>
      </c>
      <c r="D30" s="54"/>
      <c r="E30" s="54"/>
      <c r="F30" s="54"/>
      <c r="G30" s="54"/>
      <c r="H30" s="54"/>
      <c r="I30" s="54"/>
      <c r="J30" s="54"/>
      <c r="L30" s="6"/>
    </row>
    <row r="31" spans="2:13" ht="14.5" customHeight="1">
      <c r="B31" s="53"/>
      <c r="C31" s="54"/>
      <c r="D31" s="54"/>
      <c r="E31" s="54"/>
      <c r="F31" s="54"/>
      <c r="G31" s="54"/>
      <c r="H31" s="54"/>
      <c r="I31" s="54"/>
      <c r="J31" s="54"/>
      <c r="L31" s="6"/>
    </row>
    <row r="32" spans="2:13" ht="14.5" customHeight="1">
      <c r="B32" s="13"/>
      <c r="C32" s="15"/>
      <c r="D32" s="15"/>
      <c r="E32" s="15"/>
      <c r="F32" s="15"/>
      <c r="G32" s="15"/>
      <c r="H32" s="15"/>
      <c r="I32" s="15"/>
      <c r="J32" s="15"/>
      <c r="L32" s="6"/>
    </row>
    <row r="33" spans="2:12" ht="18" customHeight="1">
      <c r="B33" s="57" t="s">
        <v>98</v>
      </c>
      <c r="C33" s="57"/>
      <c r="D33" s="57"/>
      <c r="E33" s="16"/>
      <c r="F33" s="16"/>
      <c r="G33" s="16"/>
      <c r="H33" s="16"/>
      <c r="I33" s="16"/>
      <c r="J33" s="16"/>
      <c r="L33" s="6"/>
    </row>
    <row r="34" spans="2:12" ht="14.5" customHeight="1">
      <c r="B34" s="45" t="s">
        <v>95</v>
      </c>
      <c r="C34" s="46"/>
      <c r="D34" s="47"/>
      <c r="E34" s="49" t="s">
        <v>72</v>
      </c>
      <c r="F34" s="55"/>
      <c r="G34" s="55"/>
      <c r="H34" s="55"/>
      <c r="I34" s="55"/>
      <c r="J34" s="50"/>
      <c r="L34" s="6"/>
    </row>
    <row r="35" spans="2:12">
      <c r="B35" s="45"/>
      <c r="C35" s="46"/>
      <c r="D35" s="47"/>
      <c r="E35" s="49" t="str">
        <f>IFERROR(VLOOKUP($B$35,まずはじめにこちらを入力してください!$B$4:$S$33,16,FALSE),"")</f>
        <v/>
      </c>
      <c r="F35" s="55"/>
      <c r="G35" s="55"/>
      <c r="H35" s="55"/>
      <c r="I35" s="55"/>
      <c r="J35" s="50"/>
      <c r="L35" s="6"/>
    </row>
    <row r="36" spans="2:12" ht="14.5" customHeight="1">
      <c r="B36" s="45"/>
      <c r="C36" s="46"/>
      <c r="D36" s="47"/>
      <c r="E36" s="49" t="str">
        <f>IFERROR(VLOOKUP($B$36,まずはじめにこちらを入力してください!$B$4:$S$33,16,FALSE),"")</f>
        <v/>
      </c>
      <c r="F36" s="55"/>
      <c r="G36" s="55"/>
      <c r="H36" s="55"/>
      <c r="I36" s="55"/>
      <c r="J36" s="50"/>
      <c r="L36" s="6"/>
    </row>
    <row r="37" spans="2:12">
      <c r="B37" s="1"/>
      <c r="C37" s="1"/>
      <c r="D37" s="1"/>
      <c r="E37" s="11"/>
      <c r="F37" s="11"/>
      <c r="G37" s="11"/>
      <c r="H37" s="11"/>
      <c r="I37" s="11"/>
      <c r="J37" s="11"/>
      <c r="L37" s="6"/>
    </row>
    <row r="38" spans="2:12">
      <c r="B38" s="52" t="s">
        <v>99</v>
      </c>
      <c r="C38" s="52"/>
      <c r="D38" s="52"/>
      <c r="E38" s="11"/>
      <c r="F38" s="11"/>
      <c r="G38" s="11"/>
      <c r="H38" s="11"/>
      <c r="I38" s="11"/>
      <c r="J38" s="11"/>
      <c r="L38" s="6"/>
    </row>
    <row r="39" spans="2:12">
      <c r="B39" s="45" t="s">
        <v>96</v>
      </c>
      <c r="C39" s="46"/>
      <c r="D39" s="47"/>
      <c r="E39" s="58" t="s">
        <v>72</v>
      </c>
      <c r="F39" s="58"/>
      <c r="G39" s="58"/>
      <c r="H39" s="58"/>
      <c r="I39" s="58"/>
      <c r="J39" s="58"/>
      <c r="L39" s="6"/>
    </row>
    <row r="40" spans="2:12">
      <c r="B40" s="45"/>
      <c r="C40" s="46"/>
      <c r="D40" s="47"/>
      <c r="E40" s="56" t="str">
        <f>IFERROR(VLOOKUP($B$40,まずはじめにこちらを入力してください!$B$27:$S$50,9,FALSE),"")</f>
        <v/>
      </c>
      <c r="F40" s="56"/>
      <c r="G40" s="56"/>
      <c r="H40" s="56"/>
      <c r="I40" s="56"/>
      <c r="J40" s="56"/>
      <c r="L40" s="6"/>
    </row>
    <row r="41" spans="2:12">
      <c r="B41" s="45"/>
      <c r="C41" s="46"/>
      <c r="D41" s="47"/>
      <c r="E41" s="56" t="str">
        <f>IFERROR(VLOOKUP($B$41,まずはじめにこちらを入力してください!$B$27:$S$50,9,FALSE),"")</f>
        <v/>
      </c>
      <c r="F41" s="56"/>
      <c r="G41" s="56"/>
      <c r="H41" s="56"/>
      <c r="I41" s="56"/>
      <c r="J41" s="56"/>
      <c r="L41" s="6"/>
    </row>
    <row r="42" spans="2:12">
      <c r="B42" s="45"/>
      <c r="C42" s="46"/>
      <c r="D42" s="47"/>
      <c r="E42" s="56" t="str">
        <f>IFERROR(VLOOKUP($B$42,まずはじめにこちらを入力してください!$B$27:$S$50,9,FALSE),"")</f>
        <v/>
      </c>
      <c r="F42" s="56"/>
      <c r="G42" s="56"/>
      <c r="H42" s="56"/>
      <c r="I42" s="56"/>
      <c r="J42" s="56"/>
      <c r="L42" s="6"/>
    </row>
    <row r="43" spans="2:12">
      <c r="B43" s="45"/>
      <c r="C43" s="46"/>
      <c r="D43" s="47"/>
      <c r="E43" s="56" t="str">
        <f>IFERROR(VLOOKUP($B$43,まずはじめにこちらを入力してください!$B$27:$S$50,9,FALSE),"")</f>
        <v/>
      </c>
      <c r="F43" s="56"/>
      <c r="G43" s="56"/>
      <c r="H43" s="56"/>
      <c r="I43" s="56"/>
      <c r="J43" s="56"/>
      <c r="L43" s="6"/>
    </row>
    <row r="44" spans="2:12">
      <c r="B44" s="1"/>
      <c r="C44" s="1"/>
      <c r="D44" s="1"/>
      <c r="E44" s="11"/>
      <c r="F44" s="11"/>
      <c r="G44" s="11"/>
      <c r="H44" s="11"/>
      <c r="I44" s="11"/>
      <c r="J44" s="11"/>
    </row>
    <row r="45" spans="2:12">
      <c r="B45" s="3" t="s">
        <v>100</v>
      </c>
    </row>
    <row r="46" spans="2:12">
      <c r="B46" s="3" t="s">
        <v>76</v>
      </c>
    </row>
    <row r="49" spans="2:2">
      <c r="B49" s="3" t="s">
        <v>91</v>
      </c>
    </row>
    <row r="50" spans="2:2">
      <c r="B50" s="3" t="s">
        <v>92</v>
      </c>
    </row>
    <row r="51" spans="2:2">
      <c r="B51" s="3" t="s">
        <v>93</v>
      </c>
    </row>
    <row r="52" spans="2:2">
      <c r="B52" s="3" t="s">
        <v>94</v>
      </c>
    </row>
  </sheetData>
  <mergeCells count="50">
    <mergeCell ref="E40:J40"/>
    <mergeCell ref="E41:J41"/>
    <mergeCell ref="E42:J42"/>
    <mergeCell ref="E43:J43"/>
    <mergeCell ref="B33:D33"/>
    <mergeCell ref="E39:J39"/>
    <mergeCell ref="B34:D34"/>
    <mergeCell ref="E34:J34"/>
    <mergeCell ref="B9:J10"/>
    <mergeCell ref="B22:D22"/>
    <mergeCell ref="B23:D23"/>
    <mergeCell ref="E23:F23"/>
    <mergeCell ref="G23:H23"/>
    <mergeCell ref="I23:J23"/>
    <mergeCell ref="B24:D24"/>
    <mergeCell ref="E24:F24"/>
    <mergeCell ref="G24:H24"/>
    <mergeCell ref="I24:J24"/>
    <mergeCell ref="B25:D25"/>
    <mergeCell ref="E25:F25"/>
    <mergeCell ref="G25:H25"/>
    <mergeCell ref="I25:J25"/>
    <mergeCell ref="B30:B31"/>
    <mergeCell ref="C30:J31"/>
    <mergeCell ref="B38:D38"/>
    <mergeCell ref="B39:D39"/>
    <mergeCell ref="B26:D26"/>
    <mergeCell ref="E26:F26"/>
    <mergeCell ref="G26:H26"/>
    <mergeCell ref="I26:J26"/>
    <mergeCell ref="B27:D27"/>
    <mergeCell ref="E27:F27"/>
    <mergeCell ref="G27:H27"/>
    <mergeCell ref="I27:J27"/>
    <mergeCell ref="H2:J2"/>
    <mergeCell ref="H6:J6"/>
    <mergeCell ref="H7:J7"/>
    <mergeCell ref="B11:J18"/>
    <mergeCell ref="B43:D43"/>
    <mergeCell ref="B41:D41"/>
    <mergeCell ref="B42:D42"/>
    <mergeCell ref="B28:D28"/>
    <mergeCell ref="E28:F28"/>
    <mergeCell ref="G28:H28"/>
    <mergeCell ref="I28:J28"/>
    <mergeCell ref="B40:D40"/>
    <mergeCell ref="B35:D35"/>
    <mergeCell ref="E35:J35"/>
    <mergeCell ref="B36:D36"/>
    <mergeCell ref="E36:J36"/>
  </mergeCells>
  <phoneticPr fontId="1"/>
  <printOptions horizontalCentered="1"/>
  <pageMargins left="0.70866141732283472" right="0.70866141732283472" top="0.74803149606299213" bottom="0.74803149606299213" header="0.31496062992125984" footer="0.31496062992125984"/>
  <pageSetup paperSize="9" scale="77" orientation="portrait" verticalDpi="0"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AD2B7ACE-BB6C-46F0-BB97-0E091CB01CE5}">
          <x14:formula1>
            <xm:f>まずはじめにこちらを入力してください!$B$28:$B$33</xm:f>
          </x14:formula1>
          <xm:sqref>B35:D36</xm:sqref>
        </x14:dataValidation>
        <x14:dataValidation type="list" allowBlank="1" showInputMessage="1" showErrorMessage="1" xr:uid="{6A166253-D6AC-4BC1-9EC9-2DB93D30D6DA}">
          <x14:formula1>
            <xm:f>まずはじめにこちらを入力してください!$B$4:$B$27</xm:f>
          </x14:formula1>
          <xm:sqref>B24:D32</xm:sqref>
        </x14:dataValidation>
        <x14:dataValidation type="list" allowBlank="1" showInputMessage="1" showErrorMessage="1" xr:uid="{B7CF16FE-87F0-4AE3-9D50-B2A009F47C06}">
          <x14:formula1>
            <xm:f>まずはじめにこちらを入力してください!$B$4:$B$33</xm:f>
          </x14:formula1>
          <xm:sqref>B44:D44</xm:sqref>
        </x14:dataValidation>
        <x14:dataValidation type="list" allowBlank="1" showInputMessage="1" showErrorMessage="1" xr:uid="{52084B2F-CB02-423E-8723-2B05CCBD9A91}">
          <x14:formula1>
            <xm:f>まずはじめにこちらを入力してください!$B$36:$B$50</xm:f>
          </x14:formula1>
          <xm:sqref>B40:D43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まずはじめにこちらを入力してください</vt:lpstr>
      <vt:lpstr>覚書</vt:lpstr>
      <vt:lpstr>案内文（ケアマネ）</vt:lpstr>
      <vt:lpstr>まずはじめにこちらを入力してください!Print_Area</vt:lpstr>
      <vt:lpstr>'案内文（ケアマネ）'!Print_Area</vt:lpstr>
      <vt:lpstr>覚書!Print_Area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nakanishi</dc:creator>
  <cp:lastModifiedBy>nakanishi</cp:lastModifiedBy>
  <cp:lastPrinted>2023-02-24T04:54:35Z</cp:lastPrinted>
  <dcterms:created xsi:type="dcterms:W3CDTF">2023-02-24T04:23:07Z</dcterms:created>
  <dcterms:modified xsi:type="dcterms:W3CDTF">2023-08-23T11:14:35Z</dcterms:modified>
</cp:coreProperties>
</file>